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s\קורסים\מערכי שיעור מדריכים\Office\"/>
    </mc:Choice>
  </mc:AlternateContent>
  <bookViews>
    <workbookView xWindow="0" yWindow="0" windowWidth="25200" windowHeight="11460" activeTab="7"/>
  </bookViews>
  <sheets>
    <sheet name="פתיחה" sheetId="1" r:id="rId1"/>
    <sheet name="פתיחה (2)" sheetId="7" r:id="rId2"/>
    <sheet name="שאלה 1" sheetId="4" r:id="rId3"/>
    <sheet name="שאלה 2" sheetId="2" r:id="rId4"/>
    <sheet name="שאלה 3" sheetId="5" r:id="rId5"/>
    <sheet name="שאלה 4" sheetId="3" r:id="rId6"/>
    <sheet name="סיכום בטבלת ציר" sheetId="8" r:id="rId7"/>
    <sheet name="שאלה 5" sheetId="6" r:id="rId8"/>
  </sheets>
  <definedNames>
    <definedName name="_xlnm._FilterDatabase" localSheetId="5">'שאלה 4'!$A$3:$K$481</definedName>
    <definedName name="_xlnm.Print_Titles" localSheetId="5">'שאלה 4'!$3:$3</definedName>
    <definedName name="דולר">'שאלה 3'!$H$6</definedName>
    <definedName name="הנחה">'שאלה 3'!$H$8</definedName>
    <definedName name="טבלת_מחירים">'שאלה 3'!$A$4:$D$29</definedName>
    <definedName name="מעמ">'שאלה 3'!$H$7</definedName>
  </definedNames>
  <calcPr calcId="152511"/>
  <pivotCaches>
    <pivotCache cacheId="17" r:id="rId9"/>
  </pivotCaches>
</workbook>
</file>

<file path=xl/calcChain.xml><?xml version="1.0" encoding="utf-8"?>
<calcChain xmlns="http://schemas.openxmlformats.org/spreadsheetml/2006/main">
  <c r="I497" i="3" l="1"/>
  <c r="K497" i="3"/>
  <c r="C7" i="5"/>
  <c r="D7" i="5" s="1"/>
  <c r="C9" i="5"/>
  <c r="D9" i="5" s="1"/>
  <c r="C11" i="5"/>
  <c r="D11" i="5" s="1"/>
  <c r="C13" i="5"/>
  <c r="D13" i="5" s="1"/>
  <c r="C15" i="5"/>
  <c r="D15" i="5" s="1"/>
  <c r="C17" i="5"/>
  <c r="D17" i="5" s="1"/>
  <c r="C19" i="5"/>
  <c r="D19" i="5" s="1"/>
  <c r="C21" i="5"/>
  <c r="D21" i="5" s="1"/>
  <c r="C23" i="5"/>
  <c r="D23" i="5" s="1"/>
  <c r="C25" i="5"/>
  <c r="D25" i="5" s="1"/>
  <c r="C27" i="5"/>
  <c r="D27" i="5" s="1"/>
  <c r="C29" i="5"/>
  <c r="D29" i="5" s="1"/>
  <c r="B6" i="5"/>
  <c r="C6" i="5" s="1"/>
  <c r="D6" i="5" s="1"/>
  <c r="B7" i="5"/>
  <c r="B8" i="5"/>
  <c r="C8" i="5" s="1"/>
  <c r="D8" i="5" s="1"/>
  <c r="B9" i="5"/>
  <c r="B10" i="5"/>
  <c r="C10" i="5" s="1"/>
  <c r="D10" i="5" s="1"/>
  <c r="B11" i="5"/>
  <c r="B12" i="5"/>
  <c r="C12" i="5" s="1"/>
  <c r="D12" i="5" s="1"/>
  <c r="B13" i="5"/>
  <c r="B14" i="5"/>
  <c r="C14" i="5" s="1"/>
  <c r="D14" i="5" s="1"/>
  <c r="B15" i="5"/>
  <c r="B16" i="5"/>
  <c r="C16" i="5" s="1"/>
  <c r="D16" i="5" s="1"/>
  <c r="B17" i="5"/>
  <c r="B18" i="5"/>
  <c r="C18" i="5" s="1"/>
  <c r="D18" i="5" s="1"/>
  <c r="B19" i="5"/>
  <c r="B20" i="5"/>
  <c r="C20" i="5" s="1"/>
  <c r="D20" i="5" s="1"/>
  <c r="B21" i="5"/>
  <c r="B22" i="5"/>
  <c r="C22" i="5" s="1"/>
  <c r="D22" i="5" s="1"/>
  <c r="B23" i="5"/>
  <c r="B24" i="5"/>
  <c r="C24" i="5" s="1"/>
  <c r="D24" i="5" s="1"/>
  <c r="B25" i="5"/>
  <c r="B26" i="5"/>
  <c r="C26" i="5" s="1"/>
  <c r="D26" i="5" s="1"/>
  <c r="B27" i="5"/>
  <c r="B28" i="5"/>
  <c r="C28" i="5" s="1"/>
  <c r="D28" i="5" s="1"/>
  <c r="B29" i="5"/>
  <c r="B5" i="5"/>
  <c r="B31" i="5" s="1"/>
  <c r="F28" i="2"/>
  <c r="G28" i="2"/>
  <c r="E28" i="2"/>
  <c r="D28" i="2"/>
  <c r="C28" i="2"/>
  <c r="B28" i="2"/>
  <c r="J5" i="4"/>
  <c r="J6" i="4"/>
  <c r="J7" i="4"/>
  <c r="J8" i="4"/>
  <c r="J4" i="4"/>
  <c r="J9" i="4" s="1"/>
  <c r="E5" i="4"/>
  <c r="E6" i="4"/>
  <c r="E7" i="4"/>
  <c r="E8" i="4"/>
  <c r="E4" i="4"/>
  <c r="E9" i="4" l="1"/>
  <c r="G13" i="4" s="1"/>
  <c r="C5" i="5"/>
  <c r="C31" i="5" l="1"/>
  <c r="D5" i="5"/>
  <c r="D31" i="5" s="1"/>
</calcChain>
</file>

<file path=xl/comments1.xml><?xml version="1.0" encoding="utf-8"?>
<comments xmlns="http://schemas.openxmlformats.org/spreadsheetml/2006/main">
  <authors>
    <author>yoav</author>
  </authors>
  <commentList>
    <comment ref="F28" authorId="0" shapeId="0">
      <text>
        <r>
          <rPr>
            <b/>
            <sz val="9"/>
            <color indexed="81"/>
            <rFont val="Tahoma"/>
            <family val="2"/>
          </rPr>
          <t>yoav:</t>
        </r>
        <r>
          <rPr>
            <sz val="9"/>
            <color indexed="81"/>
            <rFont val="Tahoma"/>
            <family val="2"/>
          </rPr>
          <t xml:space="preserve">
הפונקציה COUNT סופרת רק תאים עם ערך מספרי בלבד. 
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yoav:</t>
        </r>
        <r>
          <rPr>
            <sz val="9"/>
            <color indexed="81"/>
            <rFont val="Tahoma"/>
            <family val="2"/>
          </rPr>
          <t xml:space="preserve">
הפונקציה COUNTA  סופרת את כל התאים גם את התאים המכילים טקסט או מספר למעט תאים ריקים</t>
        </r>
      </text>
    </comment>
  </commentList>
</comments>
</file>

<file path=xl/sharedStrings.xml><?xml version="1.0" encoding="utf-8"?>
<sst xmlns="http://schemas.openxmlformats.org/spreadsheetml/2006/main" count="3631" uniqueCount="1121">
  <si>
    <t>סה"כ</t>
  </si>
  <si>
    <t xml:space="preserve">מכירות </t>
  </si>
  <si>
    <t>יישוב</t>
  </si>
  <si>
    <t>רחוב</t>
  </si>
  <si>
    <t>מיקוד</t>
  </si>
  <si>
    <t>טלפון</t>
  </si>
  <si>
    <t>נייד</t>
  </si>
  <si>
    <t>ירושלים</t>
  </si>
  <si>
    <t>הפרצים 171</t>
  </si>
  <si>
    <t>050-6505343</t>
  </si>
  <si>
    <t>חיפה</t>
  </si>
  <si>
    <t>הנשר 15</t>
  </si>
  <si>
    <t>052-6681363</t>
  </si>
  <si>
    <t>תל אביב</t>
  </si>
  <si>
    <t>הגשר 186</t>
  </si>
  <si>
    <t>054-6612865</t>
  </si>
  <si>
    <t>רמת גן</t>
  </si>
  <si>
    <t>האלים 127</t>
  </si>
  <si>
    <t>050-6587944</t>
  </si>
  <si>
    <t>נהריה</t>
  </si>
  <si>
    <t>הרוחות 105</t>
  </si>
  <si>
    <t>052-6765991</t>
  </si>
  <si>
    <t>עכו</t>
  </si>
  <si>
    <t>השבלול 176</t>
  </si>
  <si>
    <t>054-6624370</t>
  </si>
  <si>
    <t>טבריה</t>
  </si>
  <si>
    <t>הנרקים 21</t>
  </si>
  <si>
    <t>050-6660100</t>
  </si>
  <si>
    <t>צפת</t>
  </si>
  <si>
    <t>הרקפת 109</t>
  </si>
  <si>
    <t>052-6793823</t>
  </si>
  <si>
    <t>קרית שמונה</t>
  </si>
  <si>
    <t>פרחים 2</t>
  </si>
  <si>
    <t>054-6787074</t>
  </si>
  <si>
    <t>באר שבע</t>
  </si>
  <si>
    <t>הגפן 174</t>
  </si>
  <si>
    <t>050-6581604</t>
  </si>
  <si>
    <t>תירוש 48</t>
  </si>
  <si>
    <t>052-6627478</t>
  </si>
  <si>
    <t>הפרצים 41</t>
  </si>
  <si>
    <t>054-6771542</t>
  </si>
  <si>
    <t>הנשר 147</t>
  </si>
  <si>
    <t>050-6634509</t>
  </si>
  <si>
    <t>הגשר 199</t>
  </si>
  <si>
    <t>052-6720803</t>
  </si>
  <si>
    <t>האלים 81</t>
  </si>
  <si>
    <t>054-6600632</t>
  </si>
  <si>
    <t>הרוחות 88</t>
  </si>
  <si>
    <t>050-6757153</t>
  </si>
  <si>
    <t>השבלול 149</t>
  </si>
  <si>
    <t>052-6779911</t>
  </si>
  <si>
    <t>הנרקים 170</t>
  </si>
  <si>
    <t>054-6556150</t>
  </si>
  <si>
    <t>הרקפת 151</t>
  </si>
  <si>
    <t>050-6530182</t>
  </si>
  <si>
    <t>פרחים 58</t>
  </si>
  <si>
    <t>052-6776666</t>
  </si>
  <si>
    <t>הגפן 129</t>
  </si>
  <si>
    <t>054-6582285</t>
  </si>
  <si>
    <t>תירוש 152</t>
  </si>
  <si>
    <t>050-6706472</t>
  </si>
  <si>
    <t>הפרצים 74</t>
  </si>
  <si>
    <t>052-6575322</t>
  </si>
  <si>
    <t>הנשר 164</t>
  </si>
  <si>
    <t>054-6569777</t>
  </si>
  <si>
    <t>050-6690077</t>
  </si>
  <si>
    <t>האלים 55</t>
  </si>
  <si>
    <t>052-6692208</t>
  </si>
  <si>
    <t>הרוחות 3</t>
  </si>
  <si>
    <t>054-6635976</t>
  </si>
  <si>
    <t>השבלול 46</t>
  </si>
  <si>
    <t>050-6790971</t>
  </si>
  <si>
    <t>הנרקים 179</t>
  </si>
  <si>
    <t>052-6764872</t>
  </si>
  <si>
    <t>הרקפת 102</t>
  </si>
  <si>
    <t>054-6558553</t>
  </si>
  <si>
    <t>פרחים 12</t>
  </si>
  <si>
    <t>050-6709323</t>
  </si>
  <si>
    <t>הגפן 54</t>
  </si>
  <si>
    <t>052-6670584</t>
  </si>
  <si>
    <t>תירוש 34</t>
  </si>
  <si>
    <t>054-6692673</t>
  </si>
  <si>
    <t>הפרצים 105</t>
  </si>
  <si>
    <t>050-6506441</t>
  </si>
  <si>
    <t>הנשר 161</t>
  </si>
  <si>
    <t>052-6522344</t>
  </si>
  <si>
    <t>הגשר 107</t>
  </si>
  <si>
    <t>054-6738779</t>
  </si>
  <si>
    <t>האלים 96</t>
  </si>
  <si>
    <t>050-6550126</t>
  </si>
  <si>
    <t>הרוחות 102</t>
  </si>
  <si>
    <t>052-6774870</t>
  </si>
  <si>
    <t>השבלול 76</t>
  </si>
  <si>
    <t>054-6539003</t>
  </si>
  <si>
    <t>הנרקים 75</t>
  </si>
  <si>
    <t>050-6788763</t>
  </si>
  <si>
    <t>הרקפת 51</t>
  </si>
  <si>
    <t>052-6627474</t>
  </si>
  <si>
    <t>פרחים 57</t>
  </si>
  <si>
    <t>054-6692598</t>
  </si>
  <si>
    <t>הגפן 60</t>
  </si>
  <si>
    <t>050-6798574</t>
  </si>
  <si>
    <t>תירוש 78</t>
  </si>
  <si>
    <t>052-6528433</t>
  </si>
  <si>
    <t>הפרצים 197</t>
  </si>
  <si>
    <t>054-6696723</t>
  </si>
  <si>
    <t>הנשר 105</t>
  </si>
  <si>
    <t>050-6713897</t>
  </si>
  <si>
    <t>הגשר 2</t>
  </si>
  <si>
    <t>052-6732088</t>
  </si>
  <si>
    <t>האלים 155</t>
  </si>
  <si>
    <t>054-6636682</t>
  </si>
  <si>
    <t>הרוחות 118</t>
  </si>
  <si>
    <t>050-6700080</t>
  </si>
  <si>
    <t>השבלול 127</t>
  </si>
  <si>
    <t>052-6530167</t>
  </si>
  <si>
    <t>הנרקים 182</t>
  </si>
  <si>
    <t>054-6550140</t>
  </si>
  <si>
    <t>הרקפת 166</t>
  </si>
  <si>
    <t>050-6525310</t>
  </si>
  <si>
    <t>פרחים 85</t>
  </si>
  <si>
    <t>052-6684072</t>
  </si>
  <si>
    <t>הגפן 156</t>
  </si>
  <si>
    <t>054-6502609</t>
  </si>
  <si>
    <t>תירוש 129</t>
  </si>
  <si>
    <t>050-6707074</t>
  </si>
  <si>
    <t>הפרצים 90</t>
  </si>
  <si>
    <t>052-6599322</t>
  </si>
  <si>
    <t>הנשר 132</t>
  </si>
  <si>
    <t>054-6764522</t>
  </si>
  <si>
    <t>הגשר 89</t>
  </si>
  <si>
    <t>050-6667545</t>
  </si>
  <si>
    <t>האלים 34</t>
  </si>
  <si>
    <t>052-6667617</t>
  </si>
  <si>
    <t>הרוחות 132</t>
  </si>
  <si>
    <t>054-6652565</t>
  </si>
  <si>
    <t>השבלול 2</t>
  </si>
  <si>
    <t>050-6706957</t>
  </si>
  <si>
    <t>הנרקים 5</t>
  </si>
  <si>
    <t>052-6700210</t>
  </si>
  <si>
    <t>054-6544803</t>
  </si>
  <si>
    <t>פרחים 196</t>
  </si>
  <si>
    <t>050-6602903</t>
  </si>
  <si>
    <t>הגפן 104</t>
  </si>
  <si>
    <t>052-6501845</t>
  </si>
  <si>
    <t>תירוש 134</t>
  </si>
  <si>
    <t>054-6541649</t>
  </si>
  <si>
    <t>הפרצים 112</t>
  </si>
  <si>
    <t>050-6593533</t>
  </si>
  <si>
    <t>הנשר 76</t>
  </si>
  <si>
    <t>052-6762695</t>
  </si>
  <si>
    <t>הגשר 115</t>
  </si>
  <si>
    <t>054-6724745</t>
  </si>
  <si>
    <t>האלים 56</t>
  </si>
  <si>
    <t>050-6799160</t>
  </si>
  <si>
    <t>הרוחות 108</t>
  </si>
  <si>
    <t>052-6621725</t>
  </si>
  <si>
    <t>השבלול 200</t>
  </si>
  <si>
    <t>054-6553381</t>
  </si>
  <si>
    <t>הנרקים 163</t>
  </si>
  <si>
    <t>050-6722967</t>
  </si>
  <si>
    <t>הרקפת 188</t>
  </si>
  <si>
    <t>052-6739643</t>
  </si>
  <si>
    <t>פרחים 84</t>
  </si>
  <si>
    <t>054-6536986</t>
  </si>
  <si>
    <t>הגפן 43</t>
  </si>
  <si>
    <t>050-6594400</t>
  </si>
  <si>
    <t>תירוש 79</t>
  </si>
  <si>
    <t>052-6771846</t>
  </si>
  <si>
    <t>הפרצים 133</t>
  </si>
  <si>
    <t>054-6507728</t>
  </si>
  <si>
    <t>הנשר 66</t>
  </si>
  <si>
    <t>050-6552881</t>
  </si>
  <si>
    <t>הגשר 138</t>
  </si>
  <si>
    <t>052-6625771</t>
  </si>
  <si>
    <t>האלים 12</t>
  </si>
  <si>
    <t>054-6580463</t>
  </si>
  <si>
    <t>הרוחות 68</t>
  </si>
  <si>
    <t>050-6574789</t>
  </si>
  <si>
    <t>השבלול 186</t>
  </si>
  <si>
    <t>052-6692813</t>
  </si>
  <si>
    <t>הנרקים 15</t>
  </si>
  <si>
    <t>054-6574590</t>
  </si>
  <si>
    <t>הרקפת 196</t>
  </si>
  <si>
    <t>050-6782310</t>
  </si>
  <si>
    <t>פרחים 140</t>
  </si>
  <si>
    <t>052-6790679</t>
  </si>
  <si>
    <t>הגפן 190</t>
  </si>
  <si>
    <t>054-6623548</t>
  </si>
  <si>
    <t>תירוש 156</t>
  </si>
  <si>
    <t>050-6607922</t>
  </si>
  <si>
    <t>הפרצים 181</t>
  </si>
  <si>
    <t>052-6713450</t>
  </si>
  <si>
    <t>הנשר 183</t>
  </si>
  <si>
    <t>054-6693220</t>
  </si>
  <si>
    <t>הגשר 101</t>
  </si>
  <si>
    <t>050-6542633</t>
  </si>
  <si>
    <t>האלים 58</t>
  </si>
  <si>
    <t>052-6617179</t>
  </si>
  <si>
    <t>הרוחות 106</t>
  </si>
  <si>
    <t>054-6618414</t>
  </si>
  <si>
    <t>השבלול 14</t>
  </si>
  <si>
    <t>050-6590593</t>
  </si>
  <si>
    <t>הנרקים 88</t>
  </si>
  <si>
    <t>052-6740682</t>
  </si>
  <si>
    <t>הרקפת 28</t>
  </si>
  <si>
    <t>054-6770455</t>
  </si>
  <si>
    <t>פרחים 172</t>
  </si>
  <si>
    <t>050-6514700</t>
  </si>
  <si>
    <t>הגפן 46</t>
  </si>
  <si>
    <t>052-6636557</t>
  </si>
  <si>
    <t>תירוש 93</t>
  </si>
  <si>
    <t>054-6682027</t>
  </si>
  <si>
    <t>הפרצים 128</t>
  </si>
  <si>
    <t>050-6586297</t>
  </si>
  <si>
    <t>הנשר 191</t>
  </si>
  <si>
    <t>052-6520241</t>
  </si>
  <si>
    <t>הגשר 81</t>
  </si>
  <si>
    <t>054-6540411</t>
  </si>
  <si>
    <t>האלים 111</t>
  </si>
  <si>
    <t>050-6615823</t>
  </si>
  <si>
    <t>הרוחות 50</t>
  </si>
  <si>
    <t>052-6588414</t>
  </si>
  <si>
    <t>השבלול 45</t>
  </si>
  <si>
    <t>054-6735919</t>
  </si>
  <si>
    <t>הנרקים 1</t>
  </si>
  <si>
    <t>050-6620412</t>
  </si>
  <si>
    <t>הרקפת 111</t>
  </si>
  <si>
    <t>052-6752830</t>
  </si>
  <si>
    <t>פרחים 174</t>
  </si>
  <si>
    <t>054-6747393</t>
  </si>
  <si>
    <t>הגפן 176</t>
  </si>
  <si>
    <t>050-6502755</t>
  </si>
  <si>
    <t>תירוש 106</t>
  </si>
  <si>
    <t>052-6720215</t>
  </si>
  <si>
    <t>הפרצים 18</t>
  </si>
  <si>
    <t>054-6544535</t>
  </si>
  <si>
    <t>הנשר 42</t>
  </si>
  <si>
    <t>050-6748863</t>
  </si>
  <si>
    <t>הגשר 1</t>
  </si>
  <si>
    <t>052-6501800</t>
  </si>
  <si>
    <t>האלים 86</t>
  </si>
  <si>
    <t>054-6544061</t>
  </si>
  <si>
    <t>הרוחות 59</t>
  </si>
  <si>
    <t>050-6799412</t>
  </si>
  <si>
    <t>השבלול 30</t>
  </si>
  <si>
    <t>052-6607571</t>
  </si>
  <si>
    <t>הנרקים 58</t>
  </si>
  <si>
    <t>054-6617529</t>
  </si>
  <si>
    <t>הרקפת 9</t>
  </si>
  <si>
    <t>050-6547378</t>
  </si>
  <si>
    <t>פרחים 197</t>
  </si>
  <si>
    <t>052-6754331</t>
  </si>
  <si>
    <t>הגפן 172</t>
  </si>
  <si>
    <t>054-6561217</t>
  </si>
  <si>
    <t>תירוש 13</t>
  </si>
  <si>
    <t>050-6635893</t>
  </si>
  <si>
    <t>הפרצים 142</t>
  </si>
  <si>
    <t>052-6527250</t>
  </si>
  <si>
    <t>הנשר 81</t>
  </si>
  <si>
    <t>054-6599505</t>
  </si>
  <si>
    <t>הגשר 92</t>
  </si>
  <si>
    <t>050-6720545</t>
  </si>
  <si>
    <t>האלים 104</t>
  </si>
  <si>
    <t>052-6733357</t>
  </si>
  <si>
    <t>הרוחות 181</t>
  </si>
  <si>
    <t>054-6536938</t>
  </si>
  <si>
    <t>השבלול 75</t>
  </si>
  <si>
    <t>050-6705863</t>
  </si>
  <si>
    <t>הנרקים 20</t>
  </si>
  <si>
    <t>052-6504876</t>
  </si>
  <si>
    <t>הרקפת 192</t>
  </si>
  <si>
    <t>054-6702501</t>
  </si>
  <si>
    <t>פרחים 158</t>
  </si>
  <si>
    <t>050-6796904</t>
  </si>
  <si>
    <t>הגפן 109</t>
  </si>
  <si>
    <t>052-6578317</t>
  </si>
  <si>
    <t>תירוש 191</t>
  </si>
  <si>
    <t>054-6538879</t>
  </si>
  <si>
    <t>הפרצים 72</t>
  </si>
  <si>
    <t>050-6501486</t>
  </si>
  <si>
    <t>הנשר 152</t>
  </si>
  <si>
    <t>052-6575332</t>
  </si>
  <si>
    <t>הגשר 33</t>
  </si>
  <si>
    <t>054-6799229</t>
  </si>
  <si>
    <t>האלים 59</t>
  </si>
  <si>
    <t>050-6692722</t>
  </si>
  <si>
    <t>הרוחות 90</t>
  </si>
  <si>
    <t>052-6706507</t>
  </si>
  <si>
    <t>השבלול 136</t>
  </si>
  <si>
    <t>054-6638730</t>
  </si>
  <si>
    <t>הנרקים 166</t>
  </si>
  <si>
    <t>050-6739521</t>
  </si>
  <si>
    <t>הרקפת 145</t>
  </si>
  <si>
    <t>052-6529341</t>
  </si>
  <si>
    <t>פרחים 77</t>
  </si>
  <si>
    <t>054-6512699</t>
  </si>
  <si>
    <t>הגפן 111</t>
  </si>
  <si>
    <t>050-6712529</t>
  </si>
  <si>
    <t>תירוש 6</t>
  </si>
  <si>
    <t>052-6783536</t>
  </si>
  <si>
    <t>הפרצים 126</t>
  </si>
  <si>
    <t>054-6574641</t>
  </si>
  <si>
    <t>050-6660887</t>
  </si>
  <si>
    <t>הגשר 102</t>
  </si>
  <si>
    <t>052-6670035</t>
  </si>
  <si>
    <t>האלים 20</t>
  </si>
  <si>
    <t>054-6790843</t>
  </si>
  <si>
    <t>הרוחות 77</t>
  </si>
  <si>
    <t>050-6572550</t>
  </si>
  <si>
    <t>השבלול 146</t>
  </si>
  <si>
    <t>052-6653740</t>
  </si>
  <si>
    <t>הנרקים 109</t>
  </si>
  <si>
    <t>054-6553125</t>
  </si>
  <si>
    <t>הרקפת 191</t>
  </si>
  <si>
    <t>050-6774175</t>
  </si>
  <si>
    <t>פרחים 137</t>
  </si>
  <si>
    <t>052-6607646</t>
  </si>
  <si>
    <t>הגפן 95</t>
  </si>
  <si>
    <t>054-6550159</t>
  </si>
  <si>
    <t>תירוש 15</t>
  </si>
  <si>
    <t>050-6636155</t>
  </si>
  <si>
    <t>הפרצים 130</t>
  </si>
  <si>
    <t>052-6675192</t>
  </si>
  <si>
    <t>הנשר 48</t>
  </si>
  <si>
    <t>054-6601199</t>
  </si>
  <si>
    <t>הגשר 8</t>
  </si>
  <si>
    <t>050-6605430</t>
  </si>
  <si>
    <t>האלים 168</t>
  </si>
  <si>
    <t>052-6575583</t>
  </si>
  <si>
    <t>הרוחות 194</t>
  </si>
  <si>
    <t>054-6632573</t>
  </si>
  <si>
    <t>השבלול 39</t>
  </si>
  <si>
    <t>050-6615593</t>
  </si>
  <si>
    <t>הנרקים 47</t>
  </si>
  <si>
    <t>052-6639293</t>
  </si>
  <si>
    <t>הרקפת 186</t>
  </si>
  <si>
    <t>054-6727999</t>
  </si>
  <si>
    <t>פרחים 123</t>
  </si>
  <si>
    <t>050-6749700</t>
  </si>
  <si>
    <t>הגפן 12</t>
  </si>
  <si>
    <t>052-6655105</t>
  </si>
  <si>
    <t>תירוש 75</t>
  </si>
  <si>
    <t>054-6612070</t>
  </si>
  <si>
    <t>הפרצים 19</t>
  </si>
  <si>
    <t>050-6742382</t>
  </si>
  <si>
    <t>הנשר 151</t>
  </si>
  <si>
    <t>052-6533748</t>
  </si>
  <si>
    <t>הגשר 43</t>
  </si>
  <si>
    <t>054-6617522</t>
  </si>
  <si>
    <t>050-6576395</t>
  </si>
  <si>
    <t>052-6732450</t>
  </si>
  <si>
    <t>השבלול 147</t>
  </si>
  <si>
    <t>054-6762981</t>
  </si>
  <si>
    <t>הנרקים 190</t>
  </si>
  <si>
    <t>050-6686467</t>
  </si>
  <si>
    <t>הרקפת 161</t>
  </si>
  <si>
    <t>052-6562736</t>
  </si>
  <si>
    <t>פרחים 113</t>
  </si>
  <si>
    <t>054-6651324</t>
  </si>
  <si>
    <t>הגפן 99</t>
  </si>
  <si>
    <t>050-6582188</t>
  </si>
  <si>
    <t>תירוש 174</t>
  </si>
  <si>
    <t>052-6751945</t>
  </si>
  <si>
    <t>הפרצים 69</t>
  </si>
  <si>
    <t>054-6789389</t>
  </si>
  <si>
    <t>הנשר 115</t>
  </si>
  <si>
    <t>050-6619743</t>
  </si>
  <si>
    <t>הגשר 178</t>
  </si>
  <si>
    <t>052-6765837</t>
  </si>
  <si>
    <t>האלים 15</t>
  </si>
  <si>
    <t>054-6578852</t>
  </si>
  <si>
    <t>הרוחות 156</t>
  </si>
  <si>
    <t>050-6603234</t>
  </si>
  <si>
    <t>השבלול 52</t>
  </si>
  <si>
    <t>052-6507185</t>
  </si>
  <si>
    <t>054-6688227</t>
  </si>
  <si>
    <t>הרקפת 1</t>
  </si>
  <si>
    <t>050-6596690</t>
  </si>
  <si>
    <t>פרחים 192</t>
  </si>
  <si>
    <t>052-6528347</t>
  </si>
  <si>
    <t>הגפן 173</t>
  </si>
  <si>
    <t>054-6615816</t>
  </si>
  <si>
    <t>תירוש 88</t>
  </si>
  <si>
    <t>050-6689641</t>
  </si>
  <si>
    <t>הפרצים 15</t>
  </si>
  <si>
    <t>052-6775331</t>
  </si>
  <si>
    <t>הנשר 181</t>
  </si>
  <si>
    <t>054-6585788</t>
  </si>
  <si>
    <t>הגשר 67</t>
  </si>
  <si>
    <t>050-6597073</t>
  </si>
  <si>
    <t>האלים 78</t>
  </si>
  <si>
    <t>052-6741897</t>
  </si>
  <si>
    <t>הרוחות 30</t>
  </si>
  <si>
    <t>054-6736379</t>
  </si>
  <si>
    <t>השבלול 168</t>
  </si>
  <si>
    <t>050-6687518</t>
  </si>
  <si>
    <t>הנרקים 93</t>
  </si>
  <si>
    <t>052-6504342</t>
  </si>
  <si>
    <t>הרקפת 159</t>
  </si>
  <si>
    <t>054-6682219</t>
  </si>
  <si>
    <t>פרחים 148</t>
  </si>
  <si>
    <t>050-6583452</t>
  </si>
  <si>
    <t>הגפן 167</t>
  </si>
  <si>
    <t>052-6528528</t>
  </si>
  <si>
    <t>תירוש 196</t>
  </si>
  <si>
    <t>054-6621147</t>
  </si>
  <si>
    <t>הפרצים 92</t>
  </si>
  <si>
    <t>050-6569286</t>
  </si>
  <si>
    <t>הנשר 139</t>
  </si>
  <si>
    <t>052-6520622</t>
  </si>
  <si>
    <t>הגשר 104</t>
  </si>
  <si>
    <t>054-6532069</t>
  </si>
  <si>
    <t>האלים 2</t>
  </si>
  <si>
    <t>050-6528208</t>
  </si>
  <si>
    <t>הרוחות 49</t>
  </si>
  <si>
    <t>052-6705908</t>
  </si>
  <si>
    <t>השבלול 15</t>
  </si>
  <si>
    <t>054-6620716</t>
  </si>
  <si>
    <t>הנרקים 9</t>
  </si>
  <si>
    <t>050-6558344</t>
  </si>
  <si>
    <t>הרקפת 134</t>
  </si>
  <si>
    <t>052-6573969</t>
  </si>
  <si>
    <t>פרחים 4</t>
  </si>
  <si>
    <t>054-6772314</t>
  </si>
  <si>
    <t>הגפן 36</t>
  </si>
  <si>
    <t>050-6586424</t>
  </si>
  <si>
    <t>תירוש 103</t>
  </si>
  <si>
    <t>052-6688391</t>
  </si>
  <si>
    <t>הפרצים 137</t>
  </si>
  <si>
    <t>054-6515632</t>
  </si>
  <si>
    <t>הנשר 16</t>
  </si>
  <si>
    <t>050-6572459</t>
  </si>
  <si>
    <t>הגשר 40</t>
  </si>
  <si>
    <t>052-6665519</t>
  </si>
  <si>
    <t>האלים 184</t>
  </si>
  <si>
    <t>054-6575123</t>
  </si>
  <si>
    <t>הרוחות 134</t>
  </si>
  <si>
    <t>050-6572509</t>
  </si>
  <si>
    <t>השבלול 197</t>
  </si>
  <si>
    <t>052-6510217</t>
  </si>
  <si>
    <t>054-6691494</t>
  </si>
  <si>
    <t>הרקפת 194</t>
  </si>
  <si>
    <t>050-6550016</t>
  </si>
  <si>
    <t>פרחים 41</t>
  </si>
  <si>
    <t>052-6619253</t>
  </si>
  <si>
    <t>הגפן 185</t>
  </si>
  <si>
    <t>054-6673293</t>
  </si>
  <si>
    <t>תירוש 155</t>
  </si>
  <si>
    <t>050-6636875</t>
  </si>
  <si>
    <t>הפרצים 146</t>
  </si>
  <si>
    <t>052-6599894</t>
  </si>
  <si>
    <t>הנשר 2</t>
  </si>
  <si>
    <t>054-6666908</t>
  </si>
  <si>
    <t>הגשר 12</t>
  </si>
  <si>
    <t>050-6644183</t>
  </si>
  <si>
    <t>האלים 186</t>
  </si>
  <si>
    <t>052-6575976</t>
  </si>
  <si>
    <t>הרוחות 167</t>
  </si>
  <si>
    <t>054-6553767</t>
  </si>
  <si>
    <t>השבלול 68</t>
  </si>
  <si>
    <t>050-6768363</t>
  </si>
  <si>
    <t>הנרקים 71</t>
  </si>
  <si>
    <t>052-6706996</t>
  </si>
  <si>
    <t>הרקפת 25</t>
  </si>
  <si>
    <t>054-6528490</t>
  </si>
  <si>
    <t>פרחים 102</t>
  </si>
  <si>
    <t>050-6510647</t>
  </si>
  <si>
    <t>הגפן 186</t>
  </si>
  <si>
    <t>052-6687393</t>
  </si>
  <si>
    <t>תירוש 68</t>
  </si>
  <si>
    <t>054-6686554</t>
  </si>
  <si>
    <t>הפרצים 191</t>
  </si>
  <si>
    <t>050-6511827</t>
  </si>
  <si>
    <t>הנשר 157</t>
  </si>
  <si>
    <t>052-6772260</t>
  </si>
  <si>
    <t>הגשר 49</t>
  </si>
  <si>
    <t>054-6560102</t>
  </si>
  <si>
    <t>050-6771803</t>
  </si>
  <si>
    <t>הרוחות 80</t>
  </si>
  <si>
    <t>052-6505415</t>
  </si>
  <si>
    <t xml:space="preserve"> 159</t>
  </si>
  <si>
    <t>054-6749888</t>
  </si>
  <si>
    <t>050-6735524</t>
  </si>
  <si>
    <t>052-6566319</t>
  </si>
  <si>
    <t>פרחים 117</t>
  </si>
  <si>
    <t>054-6719212</t>
  </si>
  <si>
    <t>הגפן 76</t>
  </si>
  <si>
    <t>050-6706056</t>
  </si>
  <si>
    <t>תירוש 49</t>
  </si>
  <si>
    <t>052-6706991</t>
  </si>
  <si>
    <t>הפרצים 36</t>
  </si>
  <si>
    <t>054-6586704</t>
  </si>
  <si>
    <t>הנשר 92</t>
  </si>
  <si>
    <t>050-6537725</t>
  </si>
  <si>
    <t>הגשר 135</t>
  </si>
  <si>
    <t>052-6562277</t>
  </si>
  <si>
    <t>האלים 145</t>
  </si>
  <si>
    <t>054-6731367</t>
  </si>
  <si>
    <t>הרוחות 111</t>
  </si>
  <si>
    <t>050-6698829</t>
  </si>
  <si>
    <t>052-6683501</t>
  </si>
  <si>
    <t>הנרקים 38</t>
  </si>
  <si>
    <t>054-6527047</t>
  </si>
  <si>
    <t>הרקפת 60</t>
  </si>
  <si>
    <t>050-6584216</t>
  </si>
  <si>
    <t>פרחים 56</t>
  </si>
  <si>
    <t>052-6783079</t>
  </si>
  <si>
    <t>הגפן 14</t>
  </si>
  <si>
    <t>054-6791071</t>
  </si>
  <si>
    <t>תירוש 126</t>
  </si>
  <si>
    <t>050-6621682</t>
  </si>
  <si>
    <t>הפרצים 174</t>
  </si>
  <si>
    <t>052-6795018</t>
  </si>
  <si>
    <t>054-6729964</t>
  </si>
  <si>
    <t>הגשר 17</t>
  </si>
  <si>
    <t>050-6727577</t>
  </si>
  <si>
    <t>האלים 195</t>
  </si>
  <si>
    <t>052-6572224</t>
  </si>
  <si>
    <t>הרוחות 189</t>
  </si>
  <si>
    <t>054-6620917</t>
  </si>
  <si>
    <t>השבלול 135</t>
  </si>
  <si>
    <t>050-6750464</t>
  </si>
  <si>
    <t>הנרקים 162</t>
  </si>
  <si>
    <t>052-6613035</t>
  </si>
  <si>
    <t>הרקפת 83</t>
  </si>
  <si>
    <t>054-6689148</t>
  </si>
  <si>
    <t>פרחים 176</t>
  </si>
  <si>
    <t>050-6687974</t>
  </si>
  <si>
    <t>הגפן 77</t>
  </si>
  <si>
    <t>052-6605589</t>
  </si>
  <si>
    <t>תירוש 137</t>
  </si>
  <si>
    <t>054-6731091</t>
  </si>
  <si>
    <t>הפרצים 134</t>
  </si>
  <si>
    <t>050-6790805</t>
  </si>
  <si>
    <t>הנשר 74</t>
  </si>
  <si>
    <t>052-6517618</t>
  </si>
  <si>
    <t>הגשר 109</t>
  </si>
  <si>
    <t>054-6622914</t>
  </si>
  <si>
    <t>050-6783627</t>
  </si>
  <si>
    <t>הרוחות 48</t>
  </si>
  <si>
    <t>052-6522699</t>
  </si>
  <si>
    <t>השבלול 160</t>
  </si>
  <si>
    <t>054-6557814</t>
  </si>
  <si>
    <t>הנרקים 32</t>
  </si>
  <si>
    <t>050-6591872</t>
  </si>
  <si>
    <t>הרקפת 44</t>
  </si>
  <si>
    <t>052-6545879</t>
  </si>
  <si>
    <t>פרחים 43</t>
  </si>
  <si>
    <t>054-6587905</t>
  </si>
  <si>
    <t>הגפן 187</t>
  </si>
  <si>
    <t>050-6532172</t>
  </si>
  <si>
    <t>052-6759547</t>
  </si>
  <si>
    <t>הפרצים 190</t>
  </si>
  <si>
    <t>054-6648254</t>
  </si>
  <si>
    <t>הנשר 89</t>
  </si>
  <si>
    <t>050-6541951</t>
  </si>
  <si>
    <t>הגשר 66</t>
  </si>
  <si>
    <t>052-6734538</t>
  </si>
  <si>
    <t>האלים 4</t>
  </si>
  <si>
    <t>054-6596488</t>
  </si>
  <si>
    <t>הרוחות 113</t>
  </si>
  <si>
    <t>050-6643318</t>
  </si>
  <si>
    <t>השבלול 80</t>
  </si>
  <si>
    <t>052-6721948</t>
  </si>
  <si>
    <t>הנרקים 11</t>
  </si>
  <si>
    <t>054-6771622</t>
  </si>
  <si>
    <t>הרקפת 10</t>
  </si>
  <si>
    <t>050-6542000</t>
  </si>
  <si>
    <t>פרחים 133</t>
  </si>
  <si>
    <t>052-6647010</t>
  </si>
  <si>
    <t>הגפן 193</t>
  </si>
  <si>
    <t>054-6638260</t>
  </si>
  <si>
    <t>תירוש 85</t>
  </si>
  <si>
    <t>050-6580406</t>
  </si>
  <si>
    <t>הפרצים 61</t>
  </si>
  <si>
    <t>052-6660987</t>
  </si>
  <si>
    <t>הנשר 111</t>
  </si>
  <si>
    <t>054-6720349</t>
  </si>
  <si>
    <t>הגשר 106</t>
  </si>
  <si>
    <t>050-6527246</t>
  </si>
  <si>
    <t>האלים 26</t>
  </si>
  <si>
    <t>052-6656679</t>
  </si>
  <si>
    <t>054-6679675</t>
  </si>
  <si>
    <t>השבלול 120</t>
  </si>
  <si>
    <t>050-6727680</t>
  </si>
  <si>
    <t>הנרקים 55</t>
  </si>
  <si>
    <t>052-6763211</t>
  </si>
  <si>
    <t>הרקפת 80</t>
  </si>
  <si>
    <t>054-6517703</t>
  </si>
  <si>
    <t>פרחים 115</t>
  </si>
  <si>
    <t>050-6593723</t>
  </si>
  <si>
    <t>הגפן 7</t>
  </si>
  <si>
    <t>052-6604203</t>
  </si>
  <si>
    <t>054-6716877</t>
  </si>
  <si>
    <t>הפרצים 34</t>
  </si>
  <si>
    <t>050-6590369</t>
  </si>
  <si>
    <t>הנשר 176</t>
  </si>
  <si>
    <t>052-6542740</t>
  </si>
  <si>
    <t>הגשר 119</t>
  </si>
  <si>
    <t>054-6771931</t>
  </si>
  <si>
    <t>האלים 142</t>
  </si>
  <si>
    <t>050-6538197</t>
  </si>
  <si>
    <t>הרוחות 33</t>
  </si>
  <si>
    <t>052-6755347</t>
  </si>
  <si>
    <t>השבלול 56</t>
  </si>
  <si>
    <t>054-6598025</t>
  </si>
  <si>
    <t>הנרקים 141</t>
  </si>
  <si>
    <t>050-6733140</t>
  </si>
  <si>
    <t>הרקפת 6</t>
  </si>
  <si>
    <t>052-6506514</t>
  </si>
  <si>
    <t>פרחים 150</t>
  </si>
  <si>
    <t>054-6605354</t>
  </si>
  <si>
    <t>הגפן 116</t>
  </si>
  <si>
    <t>050-6714677</t>
  </si>
  <si>
    <t>תירוש 189</t>
  </si>
  <si>
    <t>052-6682606</t>
  </si>
  <si>
    <t>054-6570329</t>
  </si>
  <si>
    <t>הנשר 124</t>
  </si>
  <si>
    <t>050-6525977</t>
  </si>
  <si>
    <t>052-6706924</t>
  </si>
  <si>
    <t>האלים 150</t>
  </si>
  <si>
    <t>054-6684978</t>
  </si>
  <si>
    <t>הרוחות 99</t>
  </si>
  <si>
    <t>050-6607064</t>
  </si>
  <si>
    <t>השבלול 178</t>
  </si>
  <si>
    <t>052-6598293</t>
  </si>
  <si>
    <t>הנרקים 91</t>
  </si>
  <si>
    <t>054-6760786</t>
  </si>
  <si>
    <t>הרקפת 82</t>
  </si>
  <si>
    <t>050-6670380</t>
  </si>
  <si>
    <t>פרחים 191</t>
  </si>
  <si>
    <t>052-6716595</t>
  </si>
  <si>
    <t>הגפן 63</t>
  </si>
  <si>
    <t>054-6698094</t>
  </si>
  <si>
    <t>תירוש 151</t>
  </si>
  <si>
    <t>050-6678137</t>
  </si>
  <si>
    <t>הפרצים 88</t>
  </si>
  <si>
    <t>052-6548624</t>
  </si>
  <si>
    <t>הנשר 167</t>
  </si>
  <si>
    <t>054-6556014</t>
  </si>
  <si>
    <t>הגשר 84</t>
  </si>
  <si>
    <t>050-6677930</t>
  </si>
  <si>
    <t>האלים 156</t>
  </si>
  <si>
    <t>052-6587974</t>
  </si>
  <si>
    <t>054-6711026</t>
  </si>
  <si>
    <t>050-6565019</t>
  </si>
  <si>
    <t>הנרקים 19</t>
  </si>
  <si>
    <t>052-6713705</t>
  </si>
  <si>
    <t>הרקפת 174</t>
  </si>
  <si>
    <t>054-6563070</t>
  </si>
  <si>
    <t>פרחים 25</t>
  </si>
  <si>
    <t>050-6584827</t>
  </si>
  <si>
    <t>הגפן 59</t>
  </si>
  <si>
    <t>052-6684202</t>
  </si>
  <si>
    <t>תירוש 47</t>
  </si>
  <si>
    <t>054-6596511</t>
  </si>
  <si>
    <t>הפרצים 138</t>
  </si>
  <si>
    <t>050-6512032</t>
  </si>
  <si>
    <t>הנשר 94</t>
  </si>
  <si>
    <t>052-6509471</t>
  </si>
  <si>
    <t>הגשר 63</t>
  </si>
  <si>
    <t>054-6756482</t>
  </si>
  <si>
    <t>האלים 132</t>
  </si>
  <si>
    <t>050-6624336</t>
  </si>
  <si>
    <t>הרוחות 43</t>
  </si>
  <si>
    <t>052-6642725</t>
  </si>
  <si>
    <t>054-6540573</t>
  </si>
  <si>
    <t>הנרקים 135</t>
  </si>
  <si>
    <t>050-6517019</t>
  </si>
  <si>
    <t>הרקפת 47</t>
  </si>
  <si>
    <t>052-6758782</t>
  </si>
  <si>
    <t>פרחים 46</t>
  </si>
  <si>
    <t>054-6662217</t>
  </si>
  <si>
    <t>050-6582283</t>
  </si>
  <si>
    <t>תירוש 17</t>
  </si>
  <si>
    <t>052-6716219</t>
  </si>
  <si>
    <t>הפרצים 75</t>
  </si>
  <si>
    <t>054-6770566</t>
  </si>
  <si>
    <t>הנשר 146</t>
  </si>
  <si>
    <t>050-6656912</t>
  </si>
  <si>
    <t>הגשר 165</t>
  </si>
  <si>
    <t>052-6766520</t>
  </si>
  <si>
    <t>האלים 178</t>
  </si>
  <si>
    <t>054-6553568</t>
  </si>
  <si>
    <t>הרוחות 66</t>
  </si>
  <si>
    <t>050-6662686</t>
  </si>
  <si>
    <t>052-6702881</t>
  </si>
  <si>
    <t>הנרקים 77</t>
  </si>
  <si>
    <t>054-6647611</t>
  </si>
  <si>
    <t>הרקפת 179</t>
  </si>
  <si>
    <t>050-6592144</t>
  </si>
  <si>
    <t>פרחים 144</t>
  </si>
  <si>
    <t>052-6536707</t>
  </si>
  <si>
    <t>הגפן 107</t>
  </si>
  <si>
    <t>054-6511362</t>
  </si>
  <si>
    <t>תירוש 130</t>
  </si>
  <si>
    <t>050-6552566</t>
  </si>
  <si>
    <t>הפרצים 44</t>
  </si>
  <si>
    <t>052-6717883</t>
  </si>
  <si>
    <t>הנשר 1</t>
  </si>
  <si>
    <t>054-6673190</t>
  </si>
  <si>
    <t>הגשר 22</t>
  </si>
  <si>
    <t>050-6754358</t>
  </si>
  <si>
    <t>האלים 162</t>
  </si>
  <si>
    <t>052-6601019</t>
  </si>
  <si>
    <t>הרוחות 53</t>
  </si>
  <si>
    <t>054-6692513</t>
  </si>
  <si>
    <t>השבלול 54</t>
  </si>
  <si>
    <t>050-6683017</t>
  </si>
  <si>
    <t>הנרקים 117</t>
  </si>
  <si>
    <t>052-6751981</t>
  </si>
  <si>
    <t>הרקפת 190</t>
  </si>
  <si>
    <t>054-6751551</t>
  </si>
  <si>
    <t>פרחים 48</t>
  </si>
  <si>
    <t>050-6711875</t>
  </si>
  <si>
    <t>הגפן 25</t>
  </si>
  <si>
    <t>052-6521200</t>
  </si>
  <si>
    <t>תירוש 55</t>
  </si>
  <si>
    <t>054-6748039</t>
  </si>
  <si>
    <t>הפרצים 8</t>
  </si>
  <si>
    <t>050-6554670</t>
  </si>
  <si>
    <t>הנשר 39</t>
  </si>
  <si>
    <t>052-6759981</t>
  </si>
  <si>
    <t>הגשר 98</t>
  </si>
  <si>
    <t>054-6536558</t>
  </si>
  <si>
    <t>האלים 136</t>
  </si>
  <si>
    <t>050-6623532</t>
  </si>
  <si>
    <t>הרוחות 195</t>
  </si>
  <si>
    <t>052-6728063</t>
  </si>
  <si>
    <t>054-6686839</t>
  </si>
  <si>
    <t>הנרקים 200</t>
  </si>
  <si>
    <t>050-6690226</t>
  </si>
  <si>
    <t>הרקפת 66</t>
  </si>
  <si>
    <t>052-6788964</t>
  </si>
  <si>
    <t>054-6647424</t>
  </si>
  <si>
    <t>050-6509224</t>
  </si>
  <si>
    <t>תירוש 127</t>
  </si>
  <si>
    <t>052-6779295</t>
  </si>
  <si>
    <t>הפרצים 3</t>
  </si>
  <si>
    <t>054-6615938</t>
  </si>
  <si>
    <t>050-6669131</t>
  </si>
  <si>
    <t>052-6680185</t>
  </si>
  <si>
    <t>האלים 152</t>
  </si>
  <si>
    <t>054-6511596</t>
  </si>
  <si>
    <t>הרוחות 128</t>
  </si>
  <si>
    <t>050-6678611</t>
  </si>
  <si>
    <t>השבלול 16</t>
  </si>
  <si>
    <t>052-6627420</t>
  </si>
  <si>
    <t>הנרקים 108</t>
  </si>
  <si>
    <t>054-6730698</t>
  </si>
  <si>
    <t>הרקפת 112</t>
  </si>
  <si>
    <t>050-6537072</t>
  </si>
  <si>
    <t>פרחים 75</t>
  </si>
  <si>
    <t>052-6595435</t>
  </si>
  <si>
    <t>הגפן 1</t>
  </si>
  <si>
    <t>054-6784782</t>
  </si>
  <si>
    <t>תירוש 173</t>
  </si>
  <si>
    <t>050-6775874</t>
  </si>
  <si>
    <t>052-6603835</t>
  </si>
  <si>
    <t>הנשר 110</t>
  </si>
  <si>
    <t>054-6692360</t>
  </si>
  <si>
    <t>הגשר 194</t>
  </si>
  <si>
    <t>050-6745535</t>
  </si>
  <si>
    <t>האלים 65</t>
  </si>
  <si>
    <t>052-6596163</t>
  </si>
  <si>
    <t>הרוחות 35</t>
  </si>
  <si>
    <t>054-6681169</t>
  </si>
  <si>
    <t>השבלול 164</t>
  </si>
  <si>
    <t>050-6747842</t>
  </si>
  <si>
    <t>הנרקים 4</t>
  </si>
  <si>
    <t>052-6772722</t>
  </si>
  <si>
    <t>הרקפת 100</t>
  </si>
  <si>
    <t>054-6546338</t>
  </si>
  <si>
    <t>פרחים 67</t>
  </si>
  <si>
    <t>050-6760584</t>
  </si>
  <si>
    <t>הגפן 144</t>
  </si>
  <si>
    <t>052-6611385</t>
  </si>
  <si>
    <t>תירוש 97</t>
  </si>
  <si>
    <t>054-6526233</t>
  </si>
  <si>
    <t>050-6708212</t>
  </si>
  <si>
    <t>הנשר 67</t>
  </si>
  <si>
    <t>052-6736651</t>
  </si>
  <si>
    <t>הגשר 190</t>
  </si>
  <si>
    <t>054-6547810</t>
  </si>
  <si>
    <t>האלים 199</t>
  </si>
  <si>
    <t>050-6561973</t>
  </si>
  <si>
    <t>052-6656416</t>
  </si>
  <si>
    <t>השבלול 125</t>
  </si>
  <si>
    <t>054-6733058</t>
  </si>
  <si>
    <t>הנרקים 27</t>
  </si>
  <si>
    <t>050-6712649</t>
  </si>
  <si>
    <t>הרקפת 121</t>
  </si>
  <si>
    <t>052-6672925</t>
  </si>
  <si>
    <t>פרחים 26</t>
  </si>
  <si>
    <t>054-6597277</t>
  </si>
  <si>
    <t>050-6557976</t>
  </si>
  <si>
    <t>תירוש 14</t>
  </si>
  <si>
    <t>052-6638611</t>
  </si>
  <si>
    <t>054-6637597</t>
  </si>
  <si>
    <t>הנשר 121</t>
  </si>
  <si>
    <t>050-6796626</t>
  </si>
  <si>
    <t>052-6590901</t>
  </si>
  <si>
    <t>האלים 148</t>
  </si>
  <si>
    <t>054-6590169</t>
  </si>
  <si>
    <t>הרוחות 200</t>
  </si>
  <si>
    <t>050-6627605</t>
  </si>
  <si>
    <t>השבלול 107</t>
  </si>
  <si>
    <t>052-6646911</t>
  </si>
  <si>
    <t>הנרקים 144</t>
  </si>
  <si>
    <t>054-6533298</t>
  </si>
  <si>
    <t>הרקפת 172</t>
  </si>
  <si>
    <t>050-6517897</t>
  </si>
  <si>
    <t>פרחים 64</t>
  </si>
  <si>
    <t>052-6734494</t>
  </si>
  <si>
    <t>הגפן 141</t>
  </si>
  <si>
    <t>054-6686508</t>
  </si>
  <si>
    <t>תירוש 43</t>
  </si>
  <si>
    <t>050-6508173</t>
  </si>
  <si>
    <t>הפרצים 66</t>
  </si>
  <si>
    <t>052-6721570</t>
  </si>
  <si>
    <t>הנשר 8</t>
  </si>
  <si>
    <t>054-6606159</t>
  </si>
  <si>
    <t>הגשר 42</t>
  </si>
  <si>
    <t>050-6584078</t>
  </si>
  <si>
    <t>האלים 159</t>
  </si>
  <si>
    <t>052-6737814</t>
  </si>
  <si>
    <t>054-6756344</t>
  </si>
  <si>
    <t>השבלול 58</t>
  </si>
  <si>
    <t>050-6691253</t>
  </si>
  <si>
    <t>הנרקים 107</t>
  </si>
  <si>
    <t>052-6551688</t>
  </si>
  <si>
    <t>הרקפת 61</t>
  </si>
  <si>
    <t>054-6788041</t>
  </si>
  <si>
    <t>פרחים 21</t>
  </si>
  <si>
    <t>050-6528575</t>
  </si>
  <si>
    <t>הגפן 9</t>
  </si>
  <si>
    <t>052-6599328</t>
  </si>
  <si>
    <t>תירוש 39</t>
  </si>
  <si>
    <t>054-6749341</t>
  </si>
  <si>
    <t>הפרצים 81</t>
  </si>
  <si>
    <t>050-6653024</t>
  </si>
  <si>
    <t>הנשר 126</t>
  </si>
  <si>
    <t>052-6634549</t>
  </si>
  <si>
    <t>054-6601211</t>
  </si>
  <si>
    <t>האלים 51</t>
  </si>
  <si>
    <t>050-6569393</t>
  </si>
  <si>
    <t>הרוחות 18</t>
  </si>
  <si>
    <t>052-6766170</t>
  </si>
  <si>
    <t>השבלול 92</t>
  </si>
  <si>
    <t>054-6703290</t>
  </si>
  <si>
    <t>הנרקים 69</t>
  </si>
  <si>
    <t>050-6704077</t>
  </si>
  <si>
    <t>הרקפת 41</t>
  </si>
  <si>
    <t>052-6621189</t>
  </si>
  <si>
    <t>054-6704312</t>
  </si>
  <si>
    <t>050-6624559</t>
  </si>
  <si>
    <t>תירוש 61</t>
  </si>
  <si>
    <t>052-6590273</t>
  </si>
  <si>
    <t>הפרצים 159</t>
  </si>
  <si>
    <t>054-6779564</t>
  </si>
  <si>
    <t>050-6661088</t>
  </si>
  <si>
    <t>הגשר 170</t>
  </si>
  <si>
    <t>052-6772490</t>
  </si>
  <si>
    <t>האלים 103</t>
  </si>
  <si>
    <t>054-6784877</t>
  </si>
  <si>
    <t>הרוחות 31</t>
  </si>
  <si>
    <t>050-6530928</t>
  </si>
  <si>
    <t>052-6692410</t>
  </si>
  <si>
    <t>הנרקים 101</t>
  </si>
  <si>
    <t>054-6579363</t>
  </si>
  <si>
    <t>050-6555175</t>
  </si>
  <si>
    <t>פרחים 97</t>
  </si>
  <si>
    <t>052-6534647</t>
  </si>
  <si>
    <t>054-6779753</t>
  </si>
  <si>
    <t>תירוש 21</t>
  </si>
  <si>
    <t>050-6677724</t>
  </si>
  <si>
    <t>הפרצים 200</t>
  </si>
  <si>
    <t>052-6665065</t>
  </si>
  <si>
    <t>הנשר 58</t>
  </si>
  <si>
    <t>054-6695001</t>
  </si>
  <si>
    <t>הגשר 87</t>
  </si>
  <si>
    <t>050-6620375</t>
  </si>
  <si>
    <t>052-6548694</t>
  </si>
  <si>
    <t>הרוחות 158</t>
  </si>
  <si>
    <t>054-6632748</t>
  </si>
  <si>
    <t>השבלול 66</t>
  </si>
  <si>
    <t>050-6630567</t>
  </si>
  <si>
    <t>הנרקים 134</t>
  </si>
  <si>
    <t>052-6548185</t>
  </si>
  <si>
    <t>הרקפת 35</t>
  </si>
  <si>
    <t>054-6701436</t>
  </si>
  <si>
    <t>פרחים 157</t>
  </si>
  <si>
    <t>050-6698220</t>
  </si>
  <si>
    <t>הגפן 147</t>
  </si>
  <si>
    <t>052-6508671</t>
  </si>
  <si>
    <t>054-6542994</t>
  </si>
  <si>
    <t>הפרצים 2</t>
  </si>
  <si>
    <t>050-6633093</t>
  </si>
  <si>
    <t>הנשר 189</t>
  </si>
  <si>
    <t>052-6650368</t>
  </si>
  <si>
    <t>054-6577343</t>
  </si>
  <si>
    <t>האלים 97</t>
  </si>
  <si>
    <t>050-6610980</t>
  </si>
  <si>
    <t>052-6583832</t>
  </si>
  <si>
    <t>השבלול 64</t>
  </si>
  <si>
    <t>054-6575645</t>
  </si>
  <si>
    <t>הנרקים 158</t>
  </si>
  <si>
    <t>050-6508165</t>
  </si>
  <si>
    <t>052-6795165</t>
  </si>
  <si>
    <t>פרחים 86</t>
  </si>
  <si>
    <t>054-6664758</t>
  </si>
  <si>
    <t>הגפן 11</t>
  </si>
  <si>
    <t>050-6652217</t>
  </si>
  <si>
    <t>תירוש 195</t>
  </si>
  <si>
    <t>052-6631524</t>
  </si>
  <si>
    <t>הפרצים 189</t>
  </si>
  <si>
    <t>054-6553085</t>
  </si>
  <si>
    <t>הנשר 31</t>
  </si>
  <si>
    <t>050-6532129</t>
  </si>
  <si>
    <t>הגשר 61</t>
  </si>
  <si>
    <t>052-6567504</t>
  </si>
  <si>
    <t>האלים 17</t>
  </si>
  <si>
    <t>054-6606329</t>
  </si>
  <si>
    <t>הרוחות 109</t>
  </si>
  <si>
    <t>050-6640452</t>
  </si>
  <si>
    <t>מחיר בדולר</t>
  </si>
  <si>
    <t>מחיר בש"ח</t>
  </si>
  <si>
    <t>מחיר כולל מע"מ</t>
  </si>
  <si>
    <t>מחיר לאחר הנחה</t>
  </si>
  <si>
    <t>טבלת ערכים</t>
  </si>
  <si>
    <t>שער דולר</t>
  </si>
  <si>
    <t>מע"מ</t>
  </si>
  <si>
    <t>מלא את הערכים החסרים בטבלה</t>
  </si>
  <si>
    <t>השתמש בתאים שבטבלת ערכים</t>
  </si>
  <si>
    <t xml:space="preserve">צור נוסחת סיכום בתחתית הטבלה </t>
  </si>
  <si>
    <t>סכם את הנתונים בתחתית טור המספרים</t>
  </si>
  <si>
    <t>חשב ממוצע ציונים</t>
  </si>
  <si>
    <t>מצא את הערך הגבוהה ביותר</t>
  </si>
  <si>
    <t>מצא את הערך הנמוך ביותר</t>
  </si>
  <si>
    <t>ספור כמה שמות קיימים בטווח</t>
  </si>
  <si>
    <t>אלי</t>
  </si>
  <si>
    <t>רמי</t>
  </si>
  <si>
    <t>תרצה</t>
  </si>
  <si>
    <t>דוד</t>
  </si>
  <si>
    <t>בהצלחה</t>
  </si>
  <si>
    <t>יואב</t>
  </si>
  <si>
    <t>חזרה לראשי</t>
  </si>
  <si>
    <t>סה"כ נרשמים</t>
  </si>
  <si>
    <t>7. עצב להדפסה - סדר את הנתונים כך שיכנסו בעמוד אחד לרוחב ו 10 עמודים לאורך. שורת הכותרת חייב לחזור בראש כל עמוד מודפס.</t>
  </si>
  <si>
    <t>קניות</t>
  </si>
  <si>
    <t>פלפל</t>
  </si>
  <si>
    <t>גמבה</t>
  </si>
  <si>
    <t>תירס</t>
  </si>
  <si>
    <t>עגבניות</t>
  </si>
  <si>
    <t>מלפפון</t>
  </si>
  <si>
    <t xml:space="preserve">מחיר לקג' </t>
  </si>
  <si>
    <t>מחיר לקג'</t>
  </si>
  <si>
    <t>סה"כ קניות</t>
  </si>
  <si>
    <t>סה"כ מכירות</t>
  </si>
  <si>
    <t>סה"כ בש"ח</t>
  </si>
  <si>
    <t>רווח בשקלים ליום עבודה זה</t>
  </si>
  <si>
    <t>2. הוסף הקפאת חלונית לשורת הכותרת, כאשר המשתמש יגלול את הרשימה למטה הכותרות ישארו במקומם.</t>
  </si>
  <si>
    <t>שנות השכלה</t>
  </si>
  <si>
    <t>סכום הנחה</t>
  </si>
  <si>
    <t xml:space="preserve">הוסף פונקציות מתאימות בתחתית כל עמודה (תאים הצהובים) </t>
  </si>
  <si>
    <t>לפי הנחיות בכותרת הטבלה (תאים ורודים)</t>
  </si>
  <si>
    <t xml:space="preserve">שמור את הקובץ עם שמך בתיקיית EXCEL ברשת בתוך תיקיית הקורס. </t>
  </si>
  <si>
    <t>שאלות (את התשובות מלא בתאים בצהוב).</t>
  </si>
  <si>
    <t>שאלה מספר 2</t>
  </si>
  <si>
    <t>תרגילים באקסל - ים ידע - הדרכת מחשבים והעשרה</t>
  </si>
  <si>
    <t>לתרגיל מספר 1</t>
  </si>
  <si>
    <t>לתרגיל מספר 2</t>
  </si>
  <si>
    <t>לתרגיל מספר 3</t>
  </si>
  <si>
    <t>לתרגיל מספר 4</t>
  </si>
  <si>
    <t>מחיר העגבניה החדש:</t>
  </si>
  <si>
    <t>יעקב</t>
  </si>
  <si>
    <t>אורית</t>
  </si>
  <si>
    <t>אילנה</t>
  </si>
  <si>
    <t>שם פרטי</t>
  </si>
  <si>
    <t>שם משפחה</t>
  </si>
  <si>
    <t>דניאל</t>
  </si>
  <si>
    <t>אריאל</t>
  </si>
  <si>
    <t>שרה</t>
  </si>
  <si>
    <t>כהן</t>
  </si>
  <si>
    <t>דרור</t>
  </si>
  <si>
    <t>שרון</t>
  </si>
  <si>
    <t>עמוס</t>
  </si>
  <si>
    <t>לאה</t>
  </si>
  <si>
    <t>רווית</t>
  </si>
  <si>
    <t>גל</t>
  </si>
  <si>
    <t>יוסי</t>
  </si>
  <si>
    <t>ארצי</t>
  </si>
  <si>
    <t>שלמה</t>
  </si>
  <si>
    <t>דור</t>
  </si>
  <si>
    <t>זבולון</t>
  </si>
  <si>
    <t>נתניהו</t>
  </si>
  <si>
    <t>עירית</t>
  </si>
  <si>
    <t>רונן</t>
  </si>
  <si>
    <t>אבי</t>
  </si>
  <si>
    <t>עדן</t>
  </si>
  <si>
    <t>גד</t>
  </si>
  <si>
    <t>אופיר</t>
  </si>
  <si>
    <t>יפה</t>
  </si>
  <si>
    <t>טלי</t>
  </si>
  <si>
    <t>דינה</t>
  </si>
  <si>
    <t>מירי</t>
  </si>
  <si>
    <t>משה</t>
  </si>
  <si>
    <t>נבון</t>
  </si>
  <si>
    <t>חזן</t>
  </si>
  <si>
    <t>לוי</t>
  </si>
  <si>
    <t>רבקה</t>
  </si>
  <si>
    <t>יחזקל</t>
  </si>
  <si>
    <t>נועה</t>
  </si>
  <si>
    <t>שיר</t>
  </si>
  <si>
    <t>חיים</t>
  </si>
  <si>
    <t>ניצן</t>
  </si>
  <si>
    <t>גילה</t>
  </si>
  <si>
    <t>תמי</t>
  </si>
  <si>
    <t>חכם</t>
  </si>
  <si>
    <t>ברכה</t>
  </si>
  <si>
    <t>בנימין</t>
  </si>
  <si>
    <t>גבריאלי</t>
  </si>
  <si>
    <t>שנת לימוד</t>
  </si>
  <si>
    <t>א</t>
  </si>
  <si>
    <t>ב</t>
  </si>
  <si>
    <t>ג</t>
  </si>
  <si>
    <t>הגפן 64</t>
  </si>
  <si>
    <t>פרחים 116</t>
  </si>
  <si>
    <t>הגשר 116</t>
  </si>
  <si>
    <t>הגפן 105</t>
  </si>
  <si>
    <t>האלים 52</t>
  </si>
  <si>
    <t>הרוחות 159</t>
  </si>
  <si>
    <t>תירוש 18</t>
  </si>
  <si>
    <t>הנרקים 39</t>
  </si>
  <si>
    <t>הפרצים 9</t>
  </si>
  <si>
    <t>תירוש 157</t>
  </si>
  <si>
    <t>השבלול 69</t>
  </si>
  <si>
    <t>האלים 16</t>
  </si>
  <si>
    <t>054-6692361</t>
  </si>
  <si>
    <t>050-6569394</t>
  </si>
  <si>
    <t>054-6632749</t>
  </si>
  <si>
    <t>052-6716220</t>
  </si>
  <si>
    <t>054-6527048</t>
  </si>
  <si>
    <t>054-6578853</t>
  </si>
  <si>
    <t>050-6605431</t>
  </si>
  <si>
    <t>סה"כ כל התשלומים</t>
  </si>
  <si>
    <t>1. כמה סה"כ תלמידים יש בטבלה וכמה סה"כ הם שילמו</t>
  </si>
  <si>
    <t>3. הוסף סינון אוטומטי לכותרות הטבלה</t>
  </si>
  <si>
    <t>4. מיין את הנתונים לפי שנת לימוד בסדר עולה ולאחר מכן מיון משני לפי שנות השכלה בסדר עולה. מה שם הלקוח הראשון ברשימה הממיונת בסדר זה?</t>
  </si>
  <si>
    <t>5. בדוק כמה שלמו סה"כ כל הנרשמים בשנת לימוד ב שיש להם 10 שנות לימוד ?</t>
  </si>
  <si>
    <t>דמי רישום</t>
  </si>
  <si>
    <t>8. בצע סינון לכל התלמידים בשנת לימוד ב ששילמו מעל 450 ₪ דמי רישום. כמה תלימים כאלו יש ?</t>
  </si>
  <si>
    <t>חנות טיף וטף</t>
  </si>
  <si>
    <t xml:space="preserve">צפון </t>
  </si>
  <si>
    <t>מרכז</t>
  </si>
  <si>
    <t xml:space="preserve">ינואר 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</si>
  <si>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</si>
  <si>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</si>
  <si>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</si>
  <si>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</si>
  <si>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</si>
  <si>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</si>
  <si>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</si>
  <si>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</si>
  <si>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</si>
  <si>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</si>
  <si>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</si>
  <si>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צור תרשים עמודות מטבלה זו. הצג עבוד כל חודש את המכירות בכל סניף.</t>
  </si>
  <si>
    <t>לתרגיל מספר 5</t>
  </si>
  <si>
    <t>תחום לימוד</t>
  </si>
  <si>
    <t xml:space="preserve">כלכלה </t>
  </si>
  <si>
    <t>מחשבים</t>
  </si>
  <si>
    <t>תקשורת</t>
  </si>
  <si>
    <t>קולנוע</t>
  </si>
  <si>
    <t>חינוך</t>
  </si>
  <si>
    <t>פסיכולוגיה</t>
  </si>
  <si>
    <t>ניהול</t>
  </si>
  <si>
    <t>פיסיקה</t>
  </si>
  <si>
    <t>כימיה</t>
  </si>
  <si>
    <t>ביולוגיה</t>
  </si>
  <si>
    <t>מדעי המדינה</t>
  </si>
  <si>
    <t>סוציולוגיה</t>
  </si>
  <si>
    <t xml:space="preserve">9. בצע חישוב של סכום ביניים עבור כל תחום לימוד. כמה סה"כ שילמו כל התלמידים בסוציולוגיה ? </t>
  </si>
  <si>
    <t xml:space="preserve">10. סכם בטבלת ציר את סה"כ התשלום לפי שנת רישום ותחום לימוד. תלמידי איזו שנה שילמו הכי הרבה ? איזה תחום לימוד שילמו הכי הרבה ? </t>
  </si>
  <si>
    <t>חנות הירקות של דוד חישוב פדיון יומי</t>
  </si>
  <si>
    <t>2. הוסף שורה מעל הכותרת ובין הטבלה לכותרת שורה נוספת .הוסף עמודה מימין לטבלה</t>
  </si>
  <si>
    <t>1. חישובים בסיסיים - מלא את התאים בתכלת בנוסחאות המתאימות</t>
  </si>
  <si>
    <t>3. מיזוג ומרכוז - מרכז את הכותרת למרכז הטבלה ומזג לתא אחד. הכותרת צריכה להיות בין תא A לתא I (במרכז הצבע הירוק).</t>
  </si>
  <si>
    <t>5. גיליונות - סדר את הגיליונות לפי מספרי התרגילים, כך שתרגיל 1 יהיה בצד ימין. צבע כל אחת מהגליונו בצבע שונה , שכפל את גליון הפתיחה.</t>
  </si>
  <si>
    <t>משקל בקג'</t>
  </si>
  <si>
    <t>4. עיצוב - ועצב את נתוני הטבלה לפי מטבע בש"ח עם 2 ספרות אחר הנקודה ופסיק מפריד לאלפים בעמודת המחיר, 
מרכז את הנתונים למרכז התא. הוסף גבולות לטבלה. התאם אוטומטית את רוחב העמודות של הטבלה</t>
  </si>
  <si>
    <t>6. עיצוב מותנה בסיסי - הוסף עיצוב מותנה לתא היתרה . אם ההפרש יוצא שלילי שהתא יהיה בצבע אדום ואם חיובי בצבע ירוק</t>
  </si>
  <si>
    <t>7. חתירה למטרה - השתמש בחתירה למטרה על מנת לקבוע בכמה צריך דוד למכור את העגבניה כדי להגיע לרווח של 500 ₪ ביום</t>
  </si>
  <si>
    <t>AVERAGE</t>
  </si>
  <si>
    <t>SUM</t>
  </si>
  <si>
    <t>MAX</t>
  </si>
  <si>
    <t>MIN</t>
  </si>
  <si>
    <t>COUNTA</t>
  </si>
  <si>
    <t>COUNT</t>
  </si>
  <si>
    <t>ספור כמה קיבלו ציון</t>
  </si>
  <si>
    <t>לא הגיע</t>
  </si>
  <si>
    <t>חולה</t>
  </si>
  <si>
    <t>מילואים</t>
  </si>
  <si>
    <t>שאלה 3 - עבודה עם שמות תאים בנוסחאות</t>
  </si>
  <si>
    <t>טיפ : לחיצה על  F3  בזמן כתיבת הנוסחה תציג את הרשימת השמות (חלון - הדבקת שם )בחוברת העבודה</t>
  </si>
  <si>
    <t>צור תרשימים זעירים שיציג את הפעילות עבור כל חודש בכל אחד מהאזורים</t>
  </si>
  <si>
    <t>דרום</t>
  </si>
  <si>
    <t>תרשימים</t>
  </si>
  <si>
    <t>זאת התוצאה אחרי חתירה למטרה בסעיף 5 ושינוי מחיר העגבניה.</t>
  </si>
  <si>
    <t>לפני תחילת החישובים לתת שמות לתאים במקום לעבוד עם קיבוע בעזרת הסימן $</t>
  </si>
  <si>
    <t>לחץ למעבר לשאלות בתחתית העמוד</t>
  </si>
  <si>
    <t>תמי חכם</t>
  </si>
  <si>
    <t>5. בדוק כמה נרשמים בשנה א יש 10 שנות השכלה?</t>
  </si>
  <si>
    <t>6.  צבע את כותרות והוסף גבולות לטבלה</t>
  </si>
  <si>
    <t>סכום כולל</t>
  </si>
  <si>
    <t>סכום של דמי רישום</t>
  </si>
  <si>
    <t>סיכום תשלום דמי רישום לפי תחום לימוד ושנת לימוד</t>
  </si>
  <si>
    <t>צור תרשים עוגה המרכז את התפגלות המכירות באחוזים של סניף מרכז לאורך השנה. 
באיזה חודש אחוז המכירות הכי גבוהה?</t>
  </si>
  <si>
    <t>חודש</t>
  </si>
  <si>
    <t>תרשימים זעירים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</si>
</sst>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₪&quot;\ * #,##0.00_ ;_ &quot;₪&quot;\ * \-#,##0.00_ ;_ &quot;₪&quot;\ * &quot;-&quot;??_ ;_ @_ "/>
    <numFmt numFmtId="164" formatCode="[$-1010000]d/m/yyyy;@"/>
    <numFmt numFmtId="165" formatCode="#,##0_ ;\-#,##0\ "/>
    <numFmt numFmtId="166" formatCode="&quot;₪&quot;\ #,##0"/>
    <numFmt numFmtId="167" formatCode="_-[$$-409]* #,##0_ ;_-[$$-409]* \-#,##0\ ;_-[$$-409]* &quot;-&quot;??_ ;_-@_ "/>
    <numFmt numFmtId="168" formatCode="_ [$₪-40D]\ * #,##0.00_ ;_ [$₪-40D]\ * \-#,##0.00_ ;_ [$₪-40D]\ * &quot;-&quot;??_ ;_ @_ "/>
    <numFmt numFmtId="169" formatCode="_ &quot;₪&quot;\ * #,##0_ ;_ &quot;₪&quot;\ * \-#,##0_ ;_ &quot;₪&quot;\ * &quot;-&quot;??_ ;_ @_ "/>
  </numFmts>
  <fonts count="28" x14ac:knownFonts="1">
    <font>
      <sz val="11"/>
      <color rgb="FF000000"/>
      <name val="Arial"/>
      <family val="2"/>
      <charset val="177"/>
    </font>
    <font>
      <sz val="11"/>
      <color rgb="FF000000"/>
      <name val="Arial"/>
      <family val="2"/>
      <charset val="177"/>
    </font>
    <font>
      <sz val="11"/>
      <color theme="0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22"/>
      <color rgb="FF000000"/>
      <name val="Arial"/>
      <family val="2"/>
      <charset val="177"/>
    </font>
    <font>
      <u/>
      <sz val="11"/>
      <color rgb="FF0000FF"/>
      <name val="Arial"/>
      <family val="2"/>
      <charset val="177"/>
    </font>
    <font>
      <sz val="14"/>
      <color rgb="FF993300"/>
      <name val="Arial"/>
      <family val="2"/>
      <charset val="177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22"/>
      <color rgb="FFFFFFFF"/>
      <name val="Arial"/>
      <family val="2"/>
      <charset val="177"/>
    </font>
    <font>
      <b/>
      <sz val="10"/>
      <color rgb="FFFF0000"/>
      <name val="Arial"/>
      <family val="2"/>
    </font>
    <font>
      <b/>
      <sz val="16"/>
      <color rgb="FF006100"/>
      <name val="Arial"/>
      <family val="2"/>
      <scheme val="minor"/>
    </font>
    <font>
      <sz val="14"/>
      <color rgb="FF006100"/>
      <name val="Arial"/>
      <family val="2"/>
      <charset val="177"/>
      <scheme val="minor"/>
    </font>
    <font>
      <b/>
      <sz val="12"/>
      <color rgb="FF006100"/>
      <name val="Arial"/>
      <family val="2"/>
      <scheme val="minor"/>
    </font>
    <font>
      <b/>
      <sz val="14"/>
      <color rgb="FF006100"/>
      <name val="Arial"/>
      <family val="2"/>
      <scheme val="minor"/>
    </font>
    <font>
      <sz val="12"/>
      <color theme="0"/>
      <name val="Arial"/>
      <family val="2"/>
      <charset val="177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Arial"/>
      <family val="2"/>
      <charset val="177"/>
    </font>
    <font>
      <u/>
      <sz val="14"/>
      <color theme="10"/>
      <name val="Arial"/>
      <family val="2"/>
      <charset val="177"/>
    </font>
    <font>
      <b/>
      <sz val="12"/>
      <color theme="0"/>
      <name val="Arial"/>
      <family val="2"/>
      <scheme val="minor"/>
    </font>
    <font>
      <sz val="14"/>
      <color theme="0"/>
      <name val="Arial"/>
      <family val="2"/>
      <charset val="177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000080"/>
      </patternFill>
    </fill>
    <fill>
      <patternFill patternType="solid">
        <fgColor rgb="FFFFFF00"/>
      </patternFill>
    </fill>
    <fill>
      <patternFill patternType="solid">
        <fgColor rgb="FFCCCCFF"/>
      </patternFill>
    </fill>
    <fill>
      <patternFill patternType="solid">
        <fgColor rgb="FFFFFFFF"/>
      </patternFill>
    </fill>
  </fills>
  <borders count="5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7" borderId="1" applyNumberFormat="0" applyFont="0" applyAlignment="0" applyProtection="0"/>
    <xf numFmtId="0" fontId="3" fillId="8" borderId="0" applyNumberFormat="0" applyBorder="0" applyAlignment="0" applyProtection="0"/>
    <xf numFmtId="0" fontId="5" fillId="10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42">
    <xf numFmtId="0" fontId="0" fillId="0" borderId="0" xfId="0"/>
    <xf numFmtId="0" fontId="6" fillId="0" borderId="0" xfId="0" applyFont="1"/>
    <xf numFmtId="0" fontId="0" fillId="0" borderId="2" xfId="0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12" borderId="0" xfId="0" applyFill="1"/>
    <xf numFmtId="0" fontId="0" fillId="0" borderId="0" xfId="0" applyAlignment="1">
      <alignment horizontal="center"/>
    </xf>
    <xf numFmtId="164" fontId="11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1" fontId="11" fillId="0" borderId="3" xfId="0" applyNumberFormat="1" applyFont="1" applyBorder="1" applyAlignment="1">
      <alignment horizontal="center" wrapText="1"/>
    </xf>
    <xf numFmtId="165" fontId="11" fillId="0" borderId="3" xfId="0" applyNumberFormat="1" applyFont="1" applyBorder="1" applyAlignment="1">
      <alignment horizontal="center" wrapText="1"/>
    </xf>
    <xf numFmtId="164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" fontId="11" fillId="0" borderId="2" xfId="0" applyNumberFormat="1" applyFont="1" applyBorder="1" applyAlignment="1">
      <alignment horizontal="center" wrapText="1"/>
    </xf>
    <xf numFmtId="165" fontId="11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1" fontId="11" fillId="0" borderId="5" xfId="0" applyNumberFormat="1" applyFont="1" applyBorder="1" applyAlignment="1">
      <alignment horizontal="center" wrapText="1"/>
    </xf>
    <xf numFmtId="165" fontId="11" fillId="0" borderId="5" xfId="0" applyNumberFormat="1" applyFont="1" applyBorder="1" applyAlignment="1">
      <alignment horizontal="center" wrapText="1"/>
    </xf>
    <xf numFmtId="1" fontId="0" fillId="0" borderId="0" xfId="0" applyNumberFormat="1" applyAlignment="1">
      <alignment horizontal="center"/>
    </xf>
    <xf numFmtId="165" fontId="0" fillId="0" borderId="0" xfId="0" applyNumberFormat="1" applyFont="1" applyAlignment="1">
      <alignment horizontal="center"/>
    </xf>
    <xf numFmtId="165" fontId="12" fillId="12" borderId="7" xfId="0" applyNumberFormat="1" applyFont="1" applyFill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0" fontId="6" fillId="12" borderId="9" xfId="0" applyFont="1" applyFill="1" applyBorder="1" applyAlignment="1">
      <alignment vertical="center" wrapText="1"/>
    </xf>
    <xf numFmtId="0" fontId="6" fillId="12" borderId="4" xfId="0" applyFont="1" applyFill="1" applyBorder="1" applyAlignment="1">
      <alignment vertical="center" wrapText="1"/>
    </xf>
    <xf numFmtId="0" fontId="6" fillId="0" borderId="0" xfId="0" applyFont="1" applyAlignment="1">
      <alignment readingOrder="2"/>
    </xf>
    <xf numFmtId="0" fontId="0" fillId="0" borderId="0" xfId="0" applyAlignment="1">
      <alignment readingOrder="2"/>
    </xf>
    <xf numFmtId="0" fontId="6" fillId="14" borderId="0" xfId="0" applyFont="1" applyFill="1" applyAlignment="1">
      <alignment horizontal="right" readingOrder="2"/>
    </xf>
    <xf numFmtId="0" fontId="0" fillId="14" borderId="0" xfId="0" applyFill="1" applyAlignment="1">
      <alignment readingOrder="2"/>
    </xf>
    <xf numFmtId="0" fontId="0" fillId="0" borderId="0" xfId="0" applyAlignment="1">
      <alignment horizontal="center" vertical="center"/>
    </xf>
    <xf numFmtId="0" fontId="3" fillId="8" borderId="0" xfId="8"/>
    <xf numFmtId="0" fontId="2" fillId="3" borderId="2" xfId="3" applyBorder="1"/>
    <xf numFmtId="167" fontId="0" fillId="0" borderId="0" xfId="0" applyNumberFormat="1"/>
    <xf numFmtId="44" fontId="4" fillId="9" borderId="0" xfId="2" applyFont="1" applyFill="1"/>
    <xf numFmtId="0" fontId="3" fillId="8" borderId="14" xfId="8" applyBorder="1"/>
    <xf numFmtId="0" fontId="3" fillId="8" borderId="15" xfId="8" applyBorder="1"/>
    <xf numFmtId="0" fontId="3" fillId="8" borderId="16" xfId="8" applyBorder="1"/>
    <xf numFmtId="0" fontId="3" fillId="8" borderId="17" xfId="8" applyBorder="1"/>
    <xf numFmtId="0" fontId="3" fillId="8" borderId="18" xfId="8" applyBorder="1"/>
    <xf numFmtId="0" fontId="3" fillId="8" borderId="19" xfId="8" applyBorder="1"/>
    <xf numFmtId="0" fontId="3" fillId="8" borderId="20" xfId="8" applyBorder="1"/>
    <xf numFmtId="0" fontId="3" fillId="8" borderId="21" xfId="8" applyBorder="1"/>
    <xf numFmtId="0" fontId="5" fillId="10" borderId="2" xfId="9" applyBorder="1"/>
    <xf numFmtId="44" fontId="5" fillId="10" borderId="2" xfId="9" applyNumberFormat="1" applyBorder="1"/>
    <xf numFmtId="0" fontId="1" fillId="7" borderId="1" xfId="7" applyFont="1"/>
    <xf numFmtId="0" fontId="19" fillId="8" borderId="0" xfId="8" applyFont="1"/>
    <xf numFmtId="0" fontId="1" fillId="7" borderId="1" xfId="7" applyFont="1" applyAlignment="1">
      <alignment readingOrder="2"/>
    </xf>
    <xf numFmtId="0" fontId="2" fillId="4" borderId="2" xfId="4" applyBorder="1" applyAlignment="1">
      <alignment horizontal="center" vertical="center" wrapText="1"/>
    </xf>
    <xf numFmtId="0" fontId="2" fillId="2" borderId="2" xfId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/>
    </xf>
    <xf numFmtId="0" fontId="7" fillId="11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8" fontId="5" fillId="7" borderId="27" xfId="7" applyNumberFormat="1" applyFont="1" applyBorder="1" applyAlignment="1">
      <alignment horizontal="center" vertical="center"/>
    </xf>
    <xf numFmtId="168" fontId="5" fillId="7" borderId="31" xfId="7" applyNumberFormat="1" applyFont="1" applyBorder="1" applyAlignment="1">
      <alignment horizontal="center" vertical="center"/>
    </xf>
    <xf numFmtId="44" fontId="2" fillId="5" borderId="2" xfId="5" applyNumberFormat="1" applyBorder="1" applyAlignment="1">
      <alignment horizontal="center" vertical="center"/>
    </xf>
    <xf numFmtId="0" fontId="2" fillId="5" borderId="1" xfId="5" applyBorder="1" applyAlignment="1">
      <alignment readingOrder="2"/>
    </xf>
    <xf numFmtId="0" fontId="21" fillId="5" borderId="0" xfId="5" applyFont="1"/>
    <xf numFmtId="0" fontId="25" fillId="0" borderId="0" xfId="10" applyFont="1" applyAlignment="1">
      <alignment horizontal="right"/>
    </xf>
    <xf numFmtId="0" fontId="26" fillId="6" borderId="0" xfId="6" applyFont="1"/>
    <xf numFmtId="0" fontId="26" fillId="6" borderId="0" xfId="6" applyFont="1" applyAlignment="1">
      <alignment horizontal="center"/>
    </xf>
    <xf numFmtId="0" fontId="26" fillId="6" borderId="0" xfId="6" applyFont="1" applyAlignment="1">
      <alignment horizontal="left"/>
    </xf>
    <xf numFmtId="0" fontId="0" fillId="0" borderId="0" xfId="0" applyAlignment="1">
      <alignment horizontal="right" readingOrder="2"/>
    </xf>
    <xf numFmtId="1" fontId="0" fillId="0" borderId="0" xfId="0" applyNumberFormat="1" applyAlignment="1">
      <alignment horizontal="center" readingOrder="2"/>
    </xf>
    <xf numFmtId="0" fontId="0" fillId="0" borderId="0" xfId="0" applyAlignment="1">
      <alignment horizontal="center" readingOrder="2"/>
    </xf>
    <xf numFmtId="165" fontId="0" fillId="0" borderId="0" xfId="0" applyNumberFormat="1" applyFont="1" applyAlignment="1">
      <alignment horizontal="center" readingOrder="2"/>
    </xf>
    <xf numFmtId="165" fontId="0" fillId="0" borderId="0" xfId="0" applyNumberFormat="1" applyFont="1" applyAlignment="1">
      <alignment readingOrder="2"/>
    </xf>
    <xf numFmtId="0" fontId="0" fillId="0" borderId="0" xfId="0" applyAlignment="1">
      <alignment horizontal="left" readingOrder="2"/>
    </xf>
    <xf numFmtId="0" fontId="0" fillId="12" borderId="8" xfId="0" applyFill="1" applyBorder="1" applyAlignment="1">
      <alignment horizontal="center" readingOrder="2"/>
    </xf>
    <xf numFmtId="0" fontId="0" fillId="12" borderId="2" xfId="0" applyFill="1" applyBorder="1" applyAlignment="1">
      <alignment horizontal="center" readingOrder="2"/>
    </xf>
    <xf numFmtId="0" fontId="11" fillId="0" borderId="3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  <xf numFmtId="0" fontId="21" fillId="5" borderId="36" xfId="5" applyFont="1" applyBorder="1" applyAlignment="1">
      <alignment horizontal="center"/>
    </xf>
    <xf numFmtId="0" fontId="21" fillId="5" borderId="37" xfId="5" applyFont="1" applyBorder="1" applyAlignment="1">
      <alignment horizontal="center"/>
    </xf>
    <xf numFmtId="1" fontId="21" fillId="5" borderId="37" xfId="5" applyNumberFormat="1" applyFont="1" applyBorder="1" applyAlignment="1">
      <alignment horizontal="center"/>
    </xf>
    <xf numFmtId="165" fontId="21" fillId="5" borderId="37" xfId="5" applyNumberFormat="1" applyFont="1" applyBorder="1" applyAlignment="1">
      <alignment horizontal="center"/>
    </xf>
    <xf numFmtId="0" fontId="21" fillId="5" borderId="38" xfId="5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11" fillId="0" borderId="40" xfId="0" applyFont="1" applyBorder="1" applyAlignment="1">
      <alignment horizontal="center" wrapText="1"/>
    </xf>
    <xf numFmtId="0" fontId="0" fillId="0" borderId="41" xfId="0" applyBorder="1" applyAlignment="1">
      <alignment horizontal="center"/>
    </xf>
    <xf numFmtId="165" fontId="11" fillId="0" borderId="40" xfId="0" applyNumberFormat="1" applyFont="1" applyBorder="1" applyAlignment="1">
      <alignment horizontal="center" wrapText="1"/>
    </xf>
    <xf numFmtId="169" fontId="12" fillId="12" borderId="6" xfId="2" applyNumberFormat="1" applyFont="1" applyFill="1" applyBorder="1" applyAlignment="1">
      <alignment vertical="center"/>
    </xf>
    <xf numFmtId="0" fontId="0" fillId="12" borderId="8" xfId="0" applyFill="1" applyBorder="1" applyAlignment="1">
      <alignment readingOrder="2"/>
    </xf>
    <xf numFmtId="0" fontId="0" fillId="12" borderId="22" xfId="0" applyFill="1" applyBorder="1" applyAlignment="1">
      <alignment readingOrder="2"/>
    </xf>
    <xf numFmtId="3" fontId="0" fillId="12" borderId="19" xfId="0" applyNumberFormat="1" applyFill="1" applyBorder="1" applyAlignment="1">
      <alignment readingOrder="2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2" xfId="0" pivotButton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2" xfId="0" applyNumberFormat="1" applyBorder="1"/>
    <xf numFmtId="0" fontId="0" fillId="0" borderId="47" xfId="0" applyNumberFormat="1" applyBorder="1"/>
    <xf numFmtId="0" fontId="0" fillId="0" borderId="45" xfId="0" applyNumberFormat="1" applyBorder="1"/>
    <xf numFmtId="0" fontId="0" fillId="0" borderId="0" xfId="0" applyNumberFormat="1"/>
    <xf numFmtId="169" fontId="0" fillId="0" borderId="50" xfId="0" applyNumberFormat="1" applyBorder="1"/>
    <xf numFmtId="169" fontId="0" fillId="0" borderId="49" xfId="0" applyNumberFormat="1" applyBorder="1"/>
    <xf numFmtId="169" fontId="0" fillId="0" borderId="51" xfId="0" applyNumberFormat="1" applyBorder="1"/>
    <xf numFmtId="169" fontId="2" fillId="5" borderId="48" xfId="0" applyNumberFormat="1" applyFont="1" applyFill="1" applyBorder="1"/>
    <xf numFmtId="169" fontId="2" fillId="5" borderId="46" xfId="0" applyNumberFormat="1" applyFont="1" applyFill="1" applyBorder="1"/>
    <xf numFmtId="0" fontId="27" fillId="3" borderId="0" xfId="3" applyFont="1"/>
    <xf numFmtId="0" fontId="15" fillId="11" borderId="0" xfId="0" applyFont="1" applyFill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6" fillId="14" borderId="0" xfId="0" applyFont="1" applyFill="1" applyAlignment="1">
      <alignment horizontal="right" vertical="center" wrapText="1" readingOrder="2"/>
    </xf>
    <xf numFmtId="0" fontId="20" fillId="8" borderId="0" xfId="8" applyFont="1" applyBorder="1" applyAlignment="1">
      <alignment horizontal="center"/>
    </xf>
    <xf numFmtId="0" fontId="2" fillId="5" borderId="17" xfId="5" applyBorder="1" applyAlignment="1">
      <alignment horizontal="center"/>
    </xf>
    <xf numFmtId="0" fontId="2" fillId="5" borderId="0" xfId="5" applyAlignment="1">
      <alignment horizontal="center"/>
    </xf>
    <xf numFmtId="0" fontId="19" fillId="8" borderId="0" xfId="8" applyFont="1" applyAlignment="1">
      <alignment horizontal="center"/>
    </xf>
    <xf numFmtId="0" fontId="5" fillId="10" borderId="12" xfId="9" applyBorder="1" applyAlignment="1">
      <alignment horizontal="center"/>
    </xf>
    <xf numFmtId="0" fontId="5" fillId="10" borderId="13" xfId="9" applyBorder="1" applyAlignment="1">
      <alignment horizontal="center"/>
    </xf>
    <xf numFmtId="0" fontId="18" fillId="8" borderId="0" xfId="8" applyFont="1" applyAlignment="1">
      <alignment horizontal="center"/>
    </xf>
    <xf numFmtId="0" fontId="12" fillId="12" borderId="10" xfId="0" applyFont="1" applyFill="1" applyBorder="1" applyAlignment="1">
      <alignment horizontal="center" readingOrder="2"/>
    </xf>
    <xf numFmtId="0" fontId="12" fillId="12" borderId="11" xfId="0" applyFont="1" applyFill="1" applyBorder="1" applyAlignment="1">
      <alignment horizontal="center" readingOrder="2"/>
    </xf>
    <xf numFmtId="0" fontId="0" fillId="12" borderId="10" xfId="0" applyFill="1" applyBorder="1" applyAlignment="1">
      <alignment horizontal="center" readingOrder="2"/>
    </xf>
    <xf numFmtId="0" fontId="0" fillId="12" borderId="8" xfId="0" applyFill="1" applyBorder="1" applyAlignment="1">
      <alignment horizontal="center" readingOrder="2"/>
    </xf>
    <xf numFmtId="0" fontId="17" fillId="8" borderId="0" xfId="8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1">
    <cellStyle name="60% - הדגשה1" xfId="1" builtinId="32"/>
    <cellStyle name="Currency" xfId="2" builtinId="4"/>
    <cellStyle name="Normal" xfId="0" builtinId="0"/>
    <cellStyle name="הדגשה1" xfId="3" builtinId="29"/>
    <cellStyle name="הדגשה2" xfId="4" builtinId="33"/>
    <cellStyle name="הדגשה4" xfId="5" builtinId="41"/>
    <cellStyle name="הדגשה5" xfId="6" builtinId="45"/>
    <cellStyle name="היפר-קישור" xfId="10" builtinId="8"/>
    <cellStyle name="הערה" xfId="7" builtinId="10"/>
    <cellStyle name="טוב" xfId="8" builtinId="26"/>
    <cellStyle name="רע" xfId="9" builtinId="27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indexed="65"/>
          <bgColor theme="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indexed="65"/>
          <bgColor theme="7"/>
        </patternFill>
      </fill>
    </dxf>
    <dxf>
      <numFmt numFmtId="169" formatCode="_ &quot;₪&quot;\ * #,##0_ ;_ &quot;₪&quot;\ * \-#,##0_ ;_ &quot;₪&quot;\ * &quot;-&quot;??_ ;_ @_ "/>
    </dxf>
    <dxf>
      <numFmt numFmtId="169" formatCode="_ &quot;₪&quot;\ * #,##0_ ;_ &quot;₪&quot;\ * \-#,##0_ ;_ &quot;₪&quot;\ * &quot;-&quot;??_ ;_ @_ 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#,##0_ ;\-#,##0\ "/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'שאלה 5'!$C$7</c:f>
              <c:strCache>
                <c:ptCount val="1"/>
                <c:pt idx="0">
                  <c:v>צפון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'שאלה 5'!$B$8:$B$19</c:f>
              <c:strCache>
                <c:ptCount val="12"/>
                <c:pt idx="0">
                  <c:v>ינואר </c:v>
                </c:pt>
                <c:pt idx="1">
                  <c:v>פברואר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'שאלה 5'!$C$8:$C$19</c:f>
              <c:numCache>
                <c:formatCode>"₪"\ #,##0</c:formatCode>
                <c:ptCount val="12"/>
                <c:pt idx="0">
                  <c:v>11122</c:v>
                </c:pt>
                <c:pt idx="1">
                  <c:v>44552</c:v>
                </c:pt>
                <c:pt idx="2">
                  <c:v>4125</c:v>
                </c:pt>
                <c:pt idx="3">
                  <c:v>7782</c:v>
                </c:pt>
                <c:pt idx="4">
                  <c:v>1256</c:v>
                </c:pt>
                <c:pt idx="5">
                  <c:v>23485</c:v>
                </c:pt>
                <c:pt idx="6">
                  <c:v>48221</c:v>
                </c:pt>
                <c:pt idx="7">
                  <c:v>87755</c:v>
                </c:pt>
                <c:pt idx="8">
                  <c:v>45544</c:v>
                </c:pt>
                <c:pt idx="9">
                  <c:v>47851</c:v>
                </c:pt>
                <c:pt idx="10">
                  <c:v>14523</c:v>
                </c:pt>
                <c:pt idx="11">
                  <c:v>478521</c:v>
                </c:pt>
              </c:numCache>
            </c:numRef>
          </c:val>
        </c:ser>
        <c:ser>
          <c:idx val="1"/>
          <c:order val="1"/>
          <c:tx>
            <c:strRef>
              <c:f>'שאלה 5'!$D$7</c:f>
              <c:strCache>
                <c:ptCount val="1"/>
                <c:pt idx="0">
                  <c:v>מרכז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'שאלה 5'!$B$8:$B$19</c:f>
              <c:strCache>
                <c:ptCount val="12"/>
                <c:pt idx="0">
                  <c:v>ינואר </c:v>
                </c:pt>
                <c:pt idx="1">
                  <c:v>פברואר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'שאלה 5'!$D$8:$D$19</c:f>
              <c:numCache>
                <c:formatCode>"₪"\ #,##0</c:formatCode>
                <c:ptCount val="12"/>
                <c:pt idx="0">
                  <c:v>77522</c:v>
                </c:pt>
                <c:pt idx="1">
                  <c:v>5442</c:v>
                </c:pt>
                <c:pt idx="2">
                  <c:v>120004</c:v>
                </c:pt>
                <c:pt idx="3">
                  <c:v>122547</c:v>
                </c:pt>
                <c:pt idx="4">
                  <c:v>45124</c:v>
                </c:pt>
                <c:pt idx="5">
                  <c:v>226544</c:v>
                </c:pt>
                <c:pt idx="6">
                  <c:v>22145</c:v>
                </c:pt>
                <c:pt idx="7">
                  <c:v>45221</c:v>
                </c:pt>
                <c:pt idx="8">
                  <c:v>33445</c:v>
                </c:pt>
                <c:pt idx="9">
                  <c:v>57114</c:v>
                </c:pt>
                <c:pt idx="10">
                  <c:v>65221</c:v>
                </c:pt>
                <c:pt idx="11">
                  <c:v>98444</c:v>
                </c:pt>
              </c:numCache>
            </c:numRef>
          </c:val>
        </c:ser>
        <c:ser>
          <c:idx val="2"/>
          <c:order val="2"/>
          <c:tx>
            <c:strRef>
              <c:f>'שאלה 5'!$E$7</c:f>
              <c:strCache>
                <c:ptCount val="1"/>
                <c:pt idx="0">
                  <c:v>דרום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'שאלה 5'!$B$8:$B$19</c:f>
              <c:strCache>
                <c:ptCount val="12"/>
                <c:pt idx="0">
                  <c:v>ינואר </c:v>
                </c:pt>
                <c:pt idx="1">
                  <c:v>פברואר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'שאלה 5'!$E$8:$E$19</c:f>
              <c:numCache>
                <c:formatCode>General</c:formatCode>
                <c:ptCount val="12"/>
                <c:pt idx="0">
                  <c:v>55874</c:v>
                </c:pt>
                <c:pt idx="1">
                  <c:v>3872</c:v>
                </c:pt>
                <c:pt idx="2">
                  <c:v>95771</c:v>
                </c:pt>
                <c:pt idx="3">
                  <c:v>38441</c:v>
                </c:pt>
                <c:pt idx="4">
                  <c:v>60874</c:v>
                </c:pt>
                <c:pt idx="5">
                  <c:v>58473</c:v>
                </c:pt>
                <c:pt idx="6">
                  <c:v>64235</c:v>
                </c:pt>
                <c:pt idx="7">
                  <c:v>30412</c:v>
                </c:pt>
                <c:pt idx="8">
                  <c:v>97412</c:v>
                </c:pt>
                <c:pt idx="9">
                  <c:v>6741</c:v>
                </c:pt>
                <c:pt idx="10">
                  <c:v>34982</c:v>
                </c:pt>
                <c:pt idx="11">
                  <c:v>247698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5140536"/>
        <c:axId val="1095141320"/>
      </c:barChart>
      <c:catAx>
        <c:axId val="109514053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95141320"/>
        <c:crosses val="autoZero"/>
        <c:auto val="1"/>
        <c:lblAlgn val="ctr"/>
        <c:lblOffset val="100"/>
        <c:noMultiLvlLbl val="0"/>
      </c:catAx>
      <c:valAx>
        <c:axId val="109514132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₪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95140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'שאלה 5'!$D$7</c:f>
              <c:strCache>
                <c:ptCount val="1"/>
                <c:pt idx="0">
                  <c:v>מרכז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'שאלה 5'!$B$8:$B$19</c:f>
              <c:strCache>
                <c:ptCount val="12"/>
                <c:pt idx="0">
                  <c:v>ינואר </c:v>
                </c:pt>
                <c:pt idx="1">
                  <c:v>פברואר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'שאלה 5'!$D$8:$D$19</c:f>
              <c:numCache>
                <c:formatCode>"₪"\ #,##0</c:formatCode>
                <c:ptCount val="12"/>
                <c:pt idx="0">
                  <c:v>77522</c:v>
                </c:pt>
                <c:pt idx="1">
                  <c:v>5442</c:v>
                </c:pt>
                <c:pt idx="2">
                  <c:v>120004</c:v>
                </c:pt>
                <c:pt idx="3">
                  <c:v>122547</c:v>
                </c:pt>
                <c:pt idx="4">
                  <c:v>45124</c:v>
                </c:pt>
                <c:pt idx="5">
                  <c:v>226544</c:v>
                </c:pt>
                <c:pt idx="6">
                  <c:v>22145</c:v>
                </c:pt>
                <c:pt idx="7">
                  <c:v>45221</c:v>
                </c:pt>
                <c:pt idx="8">
                  <c:v>33445</c:v>
                </c:pt>
                <c:pt idx="9">
                  <c:v>57114</c:v>
                </c:pt>
                <c:pt idx="10">
                  <c:v>65221</c:v>
                </c:pt>
                <c:pt idx="11">
                  <c:v>98444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19050</xdr:rowOff>
    </xdr:from>
    <xdr:to>
      <xdr:col>16</xdr:col>
      <xdr:colOff>257174</xdr:colOff>
      <xdr:row>19</xdr:row>
      <xdr:rowOff>66675</xdr:rowOff>
    </xdr:to>
    <xdr:graphicFrame macro="">
      <xdr:nvGraphicFramePr>
        <xdr:cNvPr id="2" name="תרשים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19</xdr:row>
      <xdr:rowOff>95250</xdr:rowOff>
    </xdr:from>
    <xdr:to>
      <xdr:col>17</xdr:col>
      <xdr:colOff>161925</xdr:colOff>
      <xdr:row>38</xdr:row>
      <xdr:rowOff>28575</xdr:rowOff>
    </xdr:to>
    <xdr:graphicFrame macro="">
      <xdr:nvGraphicFramePr>
        <xdr:cNvPr id="3" name="תרשים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av" refreshedDate="42286.887895949076" createdVersion="1" refreshedVersion="5" recordCount="493" upgradeOnRefresh="1">
  <cacheSource type="worksheet">
    <worksheetSource name="תלמידים"/>
  </cacheSource>
  <cacheFields count="11">
    <cacheField name="שם פרטי" numFmtId="0">
      <sharedItems/>
    </cacheField>
    <cacheField name="שם משפחה" numFmtId="0">
      <sharedItems/>
    </cacheField>
    <cacheField name="שנות השכלה" numFmtId="0">
      <sharedItems containsSemiMixedTypes="0" containsString="0" containsNumber="1" containsInteger="1" minValue="8" maxValue="15"/>
    </cacheField>
    <cacheField name="רחוב" numFmtId="0">
      <sharedItems/>
    </cacheField>
    <cacheField name="יישוב" numFmtId="0">
      <sharedItems/>
    </cacheField>
    <cacheField name="מיקוד" numFmtId="1">
      <sharedItems containsSemiMixedTypes="0" containsString="0" containsNumber="1" minValue="10112" maxValue="99730"/>
    </cacheField>
    <cacheField name="שנת לימוד" numFmtId="0">
      <sharedItems count="3">
        <s v="א"/>
        <s v="ב"/>
        <s v="ג"/>
      </sharedItems>
    </cacheField>
    <cacheField name="תחום לימוד" numFmtId="0">
      <sharedItems count="12">
        <s v="ביולוגיה"/>
        <s v="קולנוע"/>
        <s v="ניהול"/>
        <s v="כלכלה "/>
        <s v="פיסיקה"/>
        <s v="מדעי המדינה"/>
        <s v="חינוך"/>
        <s v="מחשבים"/>
        <s v="תקשורת"/>
        <s v="פסיכולוגיה"/>
        <s v="כימיה"/>
        <s v="סוציולוגיה"/>
      </sharedItems>
    </cacheField>
    <cacheField name="דמי רישום" numFmtId="165">
      <sharedItems containsSemiMixedTypes="0" containsString="0" containsNumber="1" minValue="89.346153846153598" maxValue="479"/>
    </cacheField>
    <cacheField name="טלפון" numFmtId="0">
      <sharedItems containsSemiMixedTypes="0" containsString="0" containsNumber="1" minValue="6500471" maxValue="6799900"/>
    </cacheField>
    <cacheField name="נייד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3">
  <r>
    <s v="תמי"/>
    <s v="חכם"/>
    <n v="8"/>
    <s v="השבלול 197"/>
    <s v="נהריה"/>
    <n v="53524"/>
    <x v="0"/>
    <x v="0"/>
    <n v="331"/>
    <n v="6761340"/>
    <s v="052-6510217"/>
  </r>
  <r>
    <s v="ניצן"/>
    <s v="אריאל"/>
    <n v="8"/>
    <s v="הגשר 102"/>
    <s v="עכו"/>
    <n v="17660"/>
    <x v="0"/>
    <x v="1"/>
    <n v="286"/>
    <n v="6777166"/>
    <s v="052-6670035"/>
  </r>
  <r>
    <s v="שרה"/>
    <s v="אריאל"/>
    <n v="8"/>
    <s v="הנשר 81"/>
    <s v="תל אביב"/>
    <n v="34845"/>
    <x v="0"/>
    <x v="2"/>
    <n v="449"/>
    <n v="6686087"/>
    <s v="054-6599505"/>
  </r>
  <r>
    <s v="רמי"/>
    <s v="יחזקל"/>
    <n v="8"/>
    <s v="תירוש 97"/>
    <s v="עכו"/>
    <n v="39431"/>
    <x v="0"/>
    <x v="0"/>
    <n v="184"/>
    <n v="6760804"/>
    <s v="054-6526233"/>
  </r>
  <r>
    <s v="אילנה"/>
    <s v="דור"/>
    <n v="8"/>
    <s v="האלים 58"/>
    <s v="חיפה"/>
    <n v="76213"/>
    <x v="0"/>
    <x v="3"/>
    <n v="473"/>
    <n v="6788876"/>
    <s v="052-6617179"/>
  </r>
  <r>
    <s v="טלי"/>
    <s v="גבריאלי"/>
    <n v="8"/>
    <s v="האלים 97"/>
    <s v="עכו"/>
    <n v="66429"/>
    <x v="0"/>
    <x v="0"/>
    <n v="260"/>
    <n v="6716167"/>
    <s v="050-6610980"/>
  </r>
  <r>
    <s v="עדן"/>
    <s v="שרון"/>
    <n v="8"/>
    <s v="הרקפת 194"/>
    <s v="טבריה"/>
    <n v="76838"/>
    <x v="0"/>
    <x v="1"/>
    <n v="407"/>
    <n v="6601063"/>
    <s v="050-6550016"/>
  </r>
  <r>
    <s v="גילה"/>
    <s v="רונן"/>
    <n v="8"/>
    <s v="הנרקים 71"/>
    <s v="טבריה"/>
    <n v="37533"/>
    <x v="0"/>
    <x v="2"/>
    <n v="465"/>
    <n v="6679816"/>
    <s v="052-6706996"/>
  </r>
  <r>
    <s v="עמוס"/>
    <s v="ברכה"/>
    <n v="8"/>
    <s v="הנרקים 27"/>
    <s v="תל אביב"/>
    <n v="40770"/>
    <x v="0"/>
    <x v="3"/>
    <n v="258"/>
    <n v="6668436"/>
    <s v="050-6712649"/>
  </r>
  <r>
    <s v="יוסי"/>
    <s v="רונן"/>
    <n v="8"/>
    <s v="השבלול 16"/>
    <s v="באר שבע"/>
    <n v="52022"/>
    <x v="0"/>
    <x v="1"/>
    <n v="272"/>
    <n v="6775239"/>
    <s v="052-6627420"/>
  </r>
  <r>
    <s v="לאה"/>
    <s v="גבריאלי"/>
    <n v="8"/>
    <s v="הגשר 107"/>
    <s v="עכו"/>
    <n v="73975"/>
    <x v="0"/>
    <x v="1"/>
    <n v="206"/>
    <n v="6645963"/>
    <s v="054-6738779"/>
  </r>
  <r>
    <s v="עמוס"/>
    <s v="נועה"/>
    <n v="8"/>
    <s v="תירוש 195"/>
    <s v="תל אביב"/>
    <n v="48725"/>
    <x v="0"/>
    <x v="0"/>
    <n v="456"/>
    <n v="6713037"/>
    <s v="052-6631524"/>
  </r>
  <r>
    <s v="עדן"/>
    <s v="זבולון"/>
    <n v="8"/>
    <s v="תירוש 93"/>
    <s v="קרית שמונה"/>
    <n v="82180"/>
    <x v="0"/>
    <x v="2"/>
    <n v="445"/>
    <n v="6564979"/>
    <s v="054-6682027"/>
  </r>
  <r>
    <s v="דוד"/>
    <s v="גל"/>
    <n v="8"/>
    <s v="הרקפת 66"/>
    <s v="ירושלים"/>
    <n v="40479"/>
    <x v="0"/>
    <x v="1"/>
    <n v="338"/>
    <n v="6693668"/>
    <s v="052-6788964"/>
  </r>
  <r>
    <s v="אלי"/>
    <s v="ברכה"/>
    <n v="8"/>
    <s v="האלים 4"/>
    <s v="קרית שמונה"/>
    <n v="82826"/>
    <x v="0"/>
    <x v="3"/>
    <n v="347"/>
    <n v="6561282"/>
    <s v="054-6596488"/>
  </r>
  <r>
    <s v="עדן"/>
    <s v="רונן"/>
    <n v="8"/>
    <s v="הרוחות 128"/>
    <s v="קרית שמונה"/>
    <n v="23475"/>
    <x v="0"/>
    <x v="1"/>
    <n v="479"/>
    <n v="6703632"/>
    <s v="050-6678611"/>
  </r>
  <r>
    <s v="יוסי"/>
    <s v="לוי"/>
    <n v="8"/>
    <s v="הרוחות 99"/>
    <s v="תל אביב"/>
    <n v="76095"/>
    <x v="0"/>
    <x v="1"/>
    <n v="325"/>
    <n v="6612583"/>
    <s v="050-6607064"/>
  </r>
  <r>
    <s v="לאה"/>
    <s v="נתניהו"/>
    <n v="8"/>
    <s v="הגפן 63"/>
    <s v="צפת"/>
    <n v="25805"/>
    <x v="0"/>
    <x v="2"/>
    <n v="323"/>
    <n v="6649015"/>
    <s v="054-6698094"/>
  </r>
  <r>
    <s v="דניאל"/>
    <s v="אריאל"/>
    <n v="9"/>
    <s v="הרקפת 186"/>
    <s v="חיפה"/>
    <n v="52954"/>
    <x v="0"/>
    <x v="3"/>
    <n v="455"/>
    <n v="6647605"/>
    <s v="054-6727999"/>
  </r>
  <r>
    <s v="שלמה"/>
    <s v="נתניהו"/>
    <n v="9"/>
    <s v="הנשר 89"/>
    <s v="טבריה"/>
    <n v="75080"/>
    <x v="0"/>
    <x v="3"/>
    <n v="337"/>
    <n v="6606360"/>
    <s v="050-6541951"/>
  </r>
  <r>
    <s v="דינה"/>
    <s v="שרון"/>
    <n v="9"/>
    <s v="השבלול 30"/>
    <s v="עכו"/>
    <n v="18334"/>
    <x v="0"/>
    <x v="2"/>
    <n v="272"/>
    <n v="6615925"/>
    <s v="052-6607571"/>
  </r>
  <r>
    <s v="אבי"/>
    <s v="חיים"/>
    <n v="9"/>
    <s v="הנשר 16"/>
    <s v="ירושלים"/>
    <n v="94648"/>
    <x v="0"/>
    <x v="0"/>
    <n v="221"/>
    <n v="6607885"/>
    <s v="050-6572459"/>
  </r>
  <r>
    <s v="דוד"/>
    <s v="יחזקל"/>
    <n v="9"/>
    <s v="האלים 81"/>
    <s v="נהריה"/>
    <n v="25586"/>
    <x v="0"/>
    <x v="3"/>
    <n v="308"/>
    <n v="6573057"/>
    <s v="054-6600632"/>
  </r>
  <r>
    <s v="שלמה"/>
    <s v="אריאל"/>
    <n v="9"/>
    <s v="הגשר 84"/>
    <s v="חיפה"/>
    <n v="33094"/>
    <x v="0"/>
    <x v="1"/>
    <n v="427"/>
    <n v="6785999"/>
    <s v="050-6677930"/>
  </r>
  <r>
    <s v="רווית"/>
    <s v="זבולון"/>
    <n v="9"/>
    <s v="האלים 178"/>
    <s v="נהריה"/>
    <n v="32002"/>
    <x v="0"/>
    <x v="2"/>
    <n v="351"/>
    <n v="6705576"/>
    <s v="054-6553568"/>
  </r>
  <r>
    <s v="אילנה"/>
    <s v="ארצי"/>
    <n v="9"/>
    <s v="הפרצים 126"/>
    <s v="רמת גן"/>
    <n v="54543"/>
    <x v="0"/>
    <x v="2"/>
    <n v="233"/>
    <n v="6790463"/>
    <s v="054-6574641"/>
  </r>
  <r>
    <s v="לאה"/>
    <s v="רונן"/>
    <n v="9"/>
    <s v="הגפן 14"/>
    <s v="חיפה"/>
    <n v="76703"/>
    <x v="0"/>
    <x v="3"/>
    <n v="430"/>
    <n v="6776494"/>
    <s v="054-6791071"/>
  </r>
  <r>
    <s v="דוד"/>
    <s v="ארצי"/>
    <n v="9"/>
    <s v="תירוש 48"/>
    <s v="נהריה"/>
    <n v="57088"/>
    <x v="0"/>
    <x v="0"/>
    <n v="376"/>
    <n v="6500471"/>
    <s v="052-6759547"/>
  </r>
  <r>
    <s v="אילנה"/>
    <s v="יחזקל"/>
    <n v="9"/>
    <s v="הרוחות 156"/>
    <s v="ירושלים"/>
    <n v="35758"/>
    <x v="0"/>
    <x v="3"/>
    <n v="446"/>
    <n v="6672977"/>
    <s v="050-6603234"/>
  </r>
  <r>
    <s v="מירי"/>
    <s v="לוי"/>
    <n v="9"/>
    <s v="השבלול 15"/>
    <s v="רמת גן"/>
    <n v="52009"/>
    <x v="0"/>
    <x v="0"/>
    <n v="319"/>
    <n v="6746972"/>
    <s v="054-6620716"/>
  </r>
  <r>
    <s v="שלמה"/>
    <s v="יפה"/>
    <n v="9"/>
    <s v="הרוחות 167"/>
    <s v="נהריה"/>
    <n v="15253"/>
    <x v="0"/>
    <x v="0"/>
    <n v="427"/>
    <n v="6741329"/>
    <s v="054-6553767"/>
  </r>
  <r>
    <s v="דרור"/>
    <s v="בנימין"/>
    <n v="9"/>
    <s v="האלים 159"/>
    <s v="נהריה"/>
    <n v="28766"/>
    <x v="0"/>
    <x v="3"/>
    <n v="405"/>
    <n v="6737980"/>
    <s v="052-6548694"/>
  </r>
  <r>
    <s v="טלי"/>
    <s v="ארצי"/>
    <n v="9"/>
    <s v="הרקפת 121"/>
    <s v="רמת גן"/>
    <n v="52406"/>
    <x v="0"/>
    <x v="2"/>
    <n v="317"/>
    <n v="6647550"/>
    <s v="052-6672925"/>
  </r>
  <r>
    <s v="אבי"/>
    <s v="נתניהו"/>
    <n v="9"/>
    <s v="הנשר 42"/>
    <s v="נהריה"/>
    <n v="52600"/>
    <x v="0"/>
    <x v="1"/>
    <n v="221"/>
    <n v="6759704"/>
    <s v="050-6660887"/>
  </r>
  <r>
    <s v="מירי"/>
    <s v="זבולון"/>
    <n v="9"/>
    <s v="תירוש 130"/>
    <s v="חיפה"/>
    <n v="70369"/>
    <x v="0"/>
    <x v="0"/>
    <n v="319"/>
    <n v="6714328"/>
    <s v="050-6552566"/>
  </r>
  <r>
    <s v="עמוס"/>
    <s v="יחזקל"/>
    <n v="9"/>
    <s v="הנרקים 91"/>
    <s v="נהריה"/>
    <n v="91831"/>
    <x v="0"/>
    <x v="3"/>
    <n v="376"/>
    <n v="6795252"/>
    <s v="054-6760786"/>
  </r>
  <r>
    <s v="ניצן"/>
    <s v="גבריאלי"/>
    <n v="9"/>
    <s v="השבלול 146"/>
    <s v="קרית שמונה"/>
    <n v="99007"/>
    <x v="0"/>
    <x v="0"/>
    <n v="312"/>
    <n v="6769143"/>
    <s v="052-6653740"/>
  </r>
  <r>
    <s v="רבקה"/>
    <s v="לוי"/>
    <n v="9"/>
    <s v="הגפן 129"/>
    <s v="ירושלים"/>
    <n v="80180"/>
    <x v="0"/>
    <x v="3"/>
    <n v="303"/>
    <n v="6739680"/>
    <s v="054-6582285"/>
  </r>
  <r>
    <s v="רווית"/>
    <s v="יחזקל"/>
    <n v="9"/>
    <s v="הפרצים 15"/>
    <s v="צפת"/>
    <n v="57388"/>
    <x v="0"/>
    <x v="1"/>
    <n v="209"/>
    <n v="6657112"/>
    <s v="054-6637597"/>
  </r>
  <r>
    <s v="לאה"/>
    <s v="ארצי"/>
    <n v="9"/>
    <s v="פרחים 2"/>
    <s v="קרית שמונה"/>
    <n v="94148"/>
    <x v="0"/>
    <x v="1"/>
    <n v="184"/>
    <n v="6628096"/>
    <s v="054-6787074"/>
  </r>
  <r>
    <s v="טלי"/>
    <s v="גל"/>
    <n v="9"/>
    <s v="תירוש 156"/>
    <s v="צפת"/>
    <n v="97784"/>
    <x v="0"/>
    <x v="2"/>
    <n v="184"/>
    <n v="6640072"/>
    <s v="050-6607922"/>
  </r>
  <r>
    <s v="דינה"/>
    <s v="יחזקל"/>
    <n v="10"/>
    <s v="הנרקים 19"/>
    <s v="עכו"/>
    <n v="54587"/>
    <x v="0"/>
    <x v="1"/>
    <n v="338"/>
    <n v="6609960"/>
    <s v="052-6713705"/>
  </r>
  <r>
    <s v="שרה"/>
    <s v="לוי"/>
    <n v="10"/>
    <s v="תירוש 43"/>
    <s v="צפת"/>
    <n v="33611"/>
    <x v="0"/>
    <x v="1"/>
    <n v="269"/>
    <n v="6546897"/>
    <s v="050-6508173"/>
  </r>
  <r>
    <s v="דרור"/>
    <s v="חיים"/>
    <n v="10"/>
    <s v="הנרקים 88"/>
    <s v="צפת"/>
    <n v="14467"/>
    <x v="0"/>
    <x v="3"/>
    <n v="385"/>
    <n v="6715491"/>
    <s v="050-6735524"/>
  </r>
  <r>
    <s v="יוסי"/>
    <s v="אופיר"/>
    <n v="10"/>
    <s v="הרקפת 188"/>
    <s v="רמת גן"/>
    <n v="79710"/>
    <x v="0"/>
    <x v="1"/>
    <n v="361"/>
    <n v="6751148"/>
    <s v="052-6739643"/>
  </r>
  <r>
    <s v="דניאל"/>
    <s v="שיר"/>
    <n v="10"/>
    <s v="הנשר 181"/>
    <s v="קרית שמונה"/>
    <n v="94074"/>
    <x v="0"/>
    <x v="1"/>
    <n v="294"/>
    <n v="6509009"/>
    <s v="054-6585788"/>
  </r>
  <r>
    <s v="מירי"/>
    <s v="חיים"/>
    <n v="10"/>
    <s v="הנרקים 135"/>
    <s v="טבריה"/>
    <n v="60578"/>
    <x v="0"/>
    <x v="1"/>
    <n v="394"/>
    <n v="6626238"/>
    <s v="050-6517019"/>
  </r>
  <r>
    <s v="יוסי"/>
    <s v="נועה"/>
    <n v="10"/>
    <s v="השבלול 178"/>
    <s v="רמת גן"/>
    <n v="48260"/>
    <x v="0"/>
    <x v="2"/>
    <n v="189"/>
    <n v="6741391"/>
    <s v="052-6598293"/>
  </r>
  <r>
    <s v="גילה"/>
    <s v="ברכה"/>
    <n v="10"/>
    <s v="הרקפת 145"/>
    <s v="באר שבע"/>
    <n v="19481"/>
    <x v="0"/>
    <x v="0"/>
    <n v="375"/>
    <n v="6793797"/>
    <s v="052-6529341"/>
  </r>
  <r>
    <s v="דוד"/>
    <s v="שיר"/>
    <n v="10"/>
    <s v="השבלול 164"/>
    <s v="ירושלים"/>
    <n v="94576"/>
    <x v="0"/>
    <x v="0"/>
    <n v="214"/>
    <n v="6589433"/>
    <s v="050-6747842"/>
  </r>
  <r>
    <s v="מירי"/>
    <s v="יפה"/>
    <n v="10"/>
    <s v="הרקפת 6"/>
    <s v="נהריה"/>
    <n v="13623"/>
    <x v="0"/>
    <x v="2"/>
    <n v="297"/>
    <n v="6666541"/>
    <s v="052-6506514"/>
  </r>
  <r>
    <s v="שלמה"/>
    <s v="ארצי"/>
    <n v="10"/>
    <s v="הרוחות 80"/>
    <s v="עכו"/>
    <n v="67312"/>
    <x v="0"/>
    <x v="1"/>
    <n v="458"/>
    <n v="6757480"/>
    <s v="052-6505415"/>
  </r>
  <r>
    <s v="דרור"/>
    <s v="נועה"/>
    <n v="10"/>
    <s v="הגשר 101"/>
    <s v="ירושלים"/>
    <n v="67570"/>
    <x v="0"/>
    <x v="1"/>
    <n v="358"/>
    <n v="6797477"/>
    <s v="050-6542633"/>
  </r>
  <r>
    <s v="מירי"/>
    <s v="גבריאלי"/>
    <n v="10"/>
    <s v="הגשר 89"/>
    <s v="צפת"/>
    <n v="89322"/>
    <x v="0"/>
    <x v="2"/>
    <n v="248"/>
    <n v="6684536"/>
    <s v="050-6667545"/>
  </r>
  <r>
    <s v="משה"/>
    <s v="חיים"/>
    <n v="10"/>
    <s v="הנרקים 20"/>
    <s v="צפת"/>
    <n v="88591"/>
    <x v="0"/>
    <x v="3"/>
    <n v="281"/>
    <n v="6775617"/>
    <s v="052-6504876"/>
  </r>
  <r>
    <s v="שלמה"/>
    <s v="חיים"/>
    <n v="10"/>
    <s v=" 159"/>
    <s v="טבריה"/>
    <n v="85283"/>
    <x v="0"/>
    <x v="2"/>
    <n v="202"/>
    <n v="6773646"/>
    <s v="054-6749888"/>
  </r>
  <r>
    <s v="רווית"/>
    <s v="אריאל"/>
    <n v="10"/>
    <s v="השבלול 200"/>
    <s v="חיפה"/>
    <n v="66838"/>
    <x v="0"/>
    <x v="2"/>
    <n v="238"/>
    <n v="6605023"/>
    <s v="054-6553381"/>
  </r>
  <r>
    <s v="לאה"/>
    <s v="כהן"/>
    <n v="10"/>
    <s v="פרחים 56"/>
    <s v="ירושלים"/>
    <n v="55526"/>
    <x v="0"/>
    <x v="0"/>
    <n v="316"/>
    <n v="6505630"/>
    <s v="052-6783079"/>
  </r>
  <r>
    <s v="גילה"/>
    <s v="גל"/>
    <n v="10"/>
    <s v="הרקפת 109"/>
    <s v="תל אביב"/>
    <n v="27277"/>
    <x v="0"/>
    <x v="1"/>
    <n v="203"/>
    <n v="6583364"/>
    <s v="054-6544803"/>
  </r>
  <r>
    <s v="עמוס"/>
    <s v="אופיר"/>
    <n v="10"/>
    <s v="הפרצים 130"/>
    <s v="נהריה"/>
    <n v="13346"/>
    <x v="0"/>
    <x v="2"/>
    <n v="409"/>
    <n v="6561059"/>
    <s v="052-6675192"/>
  </r>
  <r>
    <s v="דניאל"/>
    <s v="רונן"/>
    <n v="10"/>
    <s v="הפרצים 189"/>
    <s v="רמת גן"/>
    <n v="45439"/>
    <x v="0"/>
    <x v="0"/>
    <n v="477"/>
    <n v="6506600"/>
    <s v="054-6553085"/>
  </r>
  <r>
    <s v="יעקב"/>
    <s v="כהן"/>
    <n v="10"/>
    <s v="הגשר 115"/>
    <s v="באר שבע"/>
    <n v="17757"/>
    <x v="0"/>
    <x v="0"/>
    <n v="446"/>
    <n v="6673392"/>
    <s v="052-6590901"/>
  </r>
  <r>
    <s v="דניאל"/>
    <s v="נועה"/>
    <n v="10"/>
    <s v="הגשר 8"/>
    <s v="טבריה"/>
    <n v="33006"/>
    <x v="0"/>
    <x v="0"/>
    <n v="223"/>
    <n v="6518940"/>
    <s v="050-6605430"/>
  </r>
  <r>
    <s v="גילה"/>
    <s v="כהן"/>
    <n v="10"/>
    <s v="פרחים 116"/>
    <s v="צפת"/>
    <n v="53780.088235294097"/>
    <x v="0"/>
    <x v="3"/>
    <n v="226.818681318682"/>
    <n v="6629416.0465686303"/>
    <s v="052-6501845"/>
  </r>
  <r>
    <s v="אבי"/>
    <s v="שיר"/>
    <n v="11"/>
    <s v="תירוש 75"/>
    <s v="נהריה"/>
    <n v="35648"/>
    <x v="0"/>
    <x v="3"/>
    <n v="247"/>
    <n v="6794816"/>
    <s v="054-6612070"/>
  </r>
  <r>
    <s v="מירי"/>
    <s v="גד"/>
    <n v="11"/>
    <s v="השבלול 2"/>
    <s v="ירושלים"/>
    <n v="47328"/>
    <x v="0"/>
    <x v="1"/>
    <n v="449"/>
    <n v="6606938"/>
    <s v="050-6706957"/>
  </r>
  <r>
    <s v="תמי"/>
    <s v="חכם"/>
    <n v="11"/>
    <s v="הנרקים 15"/>
    <s v="רמת גן"/>
    <n v="73373"/>
    <x v="0"/>
    <x v="2"/>
    <n v="405"/>
    <n v="6615875"/>
    <s v="054-6574590"/>
  </r>
  <r>
    <s v="שרה"/>
    <s v="חיים"/>
    <n v="11"/>
    <s v="הרקפת 1"/>
    <s v="רמת גן"/>
    <n v="12058"/>
    <x v="0"/>
    <x v="2"/>
    <n v="350"/>
    <n v="6591927"/>
    <s v="050-6596690"/>
  </r>
  <r>
    <s v="דינה"/>
    <s v="נועה"/>
    <n v="11"/>
    <s v="הפרצים 181"/>
    <s v="קרית שמונה"/>
    <n v="89390"/>
    <x v="0"/>
    <x v="0"/>
    <n v="273"/>
    <n v="6540114"/>
    <s v="052-6713450"/>
  </r>
  <r>
    <s v="עדן"/>
    <s v="יפה"/>
    <n v="11"/>
    <s v="הרקפת 51"/>
    <s v="ירושלים"/>
    <n v="42681"/>
    <x v="0"/>
    <x v="1"/>
    <n v="311"/>
    <n v="6701513"/>
    <s v="052-6627474"/>
  </r>
  <r>
    <s v="ניצן"/>
    <s v="כהן"/>
    <n v="11"/>
    <s v="השבלול 127"/>
    <s v="צפת"/>
    <n v="59782"/>
    <x v="0"/>
    <x v="2"/>
    <n v="385"/>
    <n v="6711193"/>
    <s v="052-6683501"/>
  </r>
  <r>
    <s v="שרה"/>
    <s v="גבריאלי"/>
    <n v="11"/>
    <s v="השבלול 75"/>
    <s v="טבריה"/>
    <n v="41676"/>
    <x v="0"/>
    <x v="3"/>
    <n v="319"/>
    <n v="6738007"/>
    <s v="050-6705863"/>
  </r>
  <r>
    <s v="משה"/>
    <s v="שיר"/>
    <n v="11"/>
    <s v="הרקפת 102"/>
    <s v="באר שבע"/>
    <n v="44108"/>
    <x v="0"/>
    <x v="1"/>
    <n v="237"/>
    <n v="6668263"/>
    <s v="054-6558553"/>
  </r>
  <r>
    <s v="גילה"/>
    <s v="גבריאלי"/>
    <n v="11"/>
    <s v="הרוחות 118"/>
    <s v="קרית שמונה"/>
    <n v="36978"/>
    <x v="0"/>
    <x v="0"/>
    <n v="301"/>
    <n v="6582353"/>
    <s v="050-6700080"/>
  </r>
  <r>
    <s v="משה"/>
    <s v="ברכה"/>
    <n v="11"/>
    <s v="הגשר 61"/>
    <s v="עכו"/>
    <n v="19412"/>
    <x v="0"/>
    <x v="2"/>
    <n v="433"/>
    <n v="6657866"/>
    <s v="052-6567504"/>
  </r>
  <r>
    <s v="שרה"/>
    <s v="נועה"/>
    <n v="11"/>
    <s v="הנרקים 107"/>
    <s v="נהריה"/>
    <n v="79491"/>
    <x v="0"/>
    <x v="0"/>
    <n v="443"/>
    <n v="6755741"/>
    <s v="052-6551688"/>
  </r>
  <r>
    <s v="אבי"/>
    <s v="רונן"/>
    <n v="11"/>
    <s v="פרחים 140"/>
    <s v="עכו"/>
    <n v="44873"/>
    <x v="0"/>
    <x v="3"/>
    <n v="215"/>
    <n v="6669543"/>
    <s v="052-6790679"/>
  </r>
  <r>
    <s v="עדן"/>
    <s v="אריאל"/>
    <n v="11"/>
    <s v="הפרצים 133"/>
    <s v="צפת"/>
    <n v="31072"/>
    <x v="0"/>
    <x v="3"/>
    <n v="424"/>
    <n v="6689343"/>
    <s v="054-6507728"/>
  </r>
  <r>
    <s v="ניצן"/>
    <s v="שיר"/>
    <n v="11"/>
    <s v="הרקפת 192"/>
    <s v="קרית שמונה"/>
    <n v="39174"/>
    <x v="0"/>
    <x v="0"/>
    <n v="432"/>
    <n v="6718110"/>
    <s v="054-6702501"/>
  </r>
  <r>
    <s v="שלמה"/>
    <s v="רונן"/>
    <n v="12"/>
    <s v="תירוש 68"/>
    <s v="ירושלים"/>
    <n v="34779"/>
    <x v="0"/>
    <x v="1"/>
    <n v="318"/>
    <n v="6549194"/>
    <s v="054-6686554"/>
  </r>
  <r>
    <s v="דרור"/>
    <s v="כהן"/>
    <n v="12"/>
    <s v="השבלול 56"/>
    <s v="תל אביב"/>
    <n v="90341"/>
    <x v="0"/>
    <x v="3"/>
    <n v="436"/>
    <n v="6634874"/>
    <s v="054-6598025"/>
  </r>
  <r>
    <s v="עמוס"/>
    <s v="זבולון"/>
    <n v="12"/>
    <s v="הרקפת 109"/>
    <s v="צפת"/>
    <n v="53925"/>
    <x v="0"/>
    <x v="2"/>
    <n v="214"/>
    <n v="6625111"/>
    <s v="052-6793823"/>
  </r>
  <r>
    <s v="יוסי"/>
    <s v="חזן"/>
    <n v="12"/>
    <s v="תירוש 79"/>
    <s v="טבריה"/>
    <n v="31921"/>
    <x v="0"/>
    <x v="0"/>
    <n v="181"/>
    <n v="6766587"/>
    <s v="052-6771846"/>
  </r>
  <r>
    <s v="אילנה"/>
    <s v="נתניהו"/>
    <n v="12"/>
    <s v="הרוחות 156"/>
    <s v="ירושלים"/>
    <n v="55673"/>
    <x v="0"/>
    <x v="0"/>
    <n v="289"/>
    <n v="6535926"/>
    <s v="054-6679675"/>
  </r>
  <r>
    <s v="טלי"/>
    <s v="יחזקל"/>
    <n v="12"/>
    <s v="הנרקים 200"/>
    <s v="באר שבע"/>
    <n v="82692"/>
    <x v="0"/>
    <x v="1"/>
    <n v="444"/>
    <n v="6771907"/>
    <s v="050-6690226"/>
  </r>
  <r>
    <s v="עירית"/>
    <s v="נבון"/>
    <n v="12"/>
    <s v="הרוחות 108"/>
    <s v="ירושלים"/>
    <n v="13438"/>
    <x v="0"/>
    <x v="2"/>
    <n v="212"/>
    <n v="6671328"/>
    <s v="052-6621725"/>
  </r>
  <r>
    <s v="משה"/>
    <s v="לוי"/>
    <n v="12"/>
    <s v="האלים 142"/>
    <s v="ירושלים"/>
    <n v="57889"/>
    <x v="0"/>
    <x v="0"/>
    <n v="294"/>
    <n v="6591918"/>
    <s v="050-6538197"/>
  </r>
  <r>
    <s v="תמי"/>
    <s v="חכם"/>
    <n v="12"/>
    <s v="השבלול 14"/>
    <s v="רמת גן"/>
    <n v="85145"/>
    <x v="0"/>
    <x v="1"/>
    <n v="252"/>
    <n v="6606923"/>
    <s v="050-6590593"/>
  </r>
  <r>
    <s v="דניאל"/>
    <s v="חיים"/>
    <n v="12"/>
    <s v="פרחים 25"/>
    <s v="צפת"/>
    <n v="74793"/>
    <x v="0"/>
    <x v="1"/>
    <n v="303"/>
    <n v="6686400"/>
    <s v="050-6584827"/>
  </r>
  <r>
    <s v="טלי"/>
    <s v="נבון"/>
    <n v="12"/>
    <s v="הפרצים 90"/>
    <s v="עכו"/>
    <n v="76603"/>
    <x v="0"/>
    <x v="1"/>
    <n v="351"/>
    <n v="6634516"/>
    <s v="052-6599322"/>
  </r>
  <r>
    <s v="גילה"/>
    <s v="גד"/>
    <n v="12"/>
    <s v="הנשר 167"/>
    <s v="ירושלים"/>
    <n v="99730"/>
    <x v="0"/>
    <x v="2"/>
    <n v="300"/>
    <n v="6709645"/>
    <s v="054-6556014"/>
  </r>
  <r>
    <s v="עירית"/>
    <s v="גד"/>
    <n v="12"/>
    <s v="הנשר 42"/>
    <s v="חיפה"/>
    <n v="51043"/>
    <x v="0"/>
    <x v="2"/>
    <n v="337"/>
    <n v="6602797"/>
    <s v="050-6748863"/>
  </r>
  <r>
    <s v="עדן"/>
    <s v="דור"/>
    <n v="12"/>
    <s v="הרקפת 80"/>
    <s v="רמת גן"/>
    <n v="12344"/>
    <x v="0"/>
    <x v="3"/>
    <n v="269"/>
    <n v="6743231"/>
    <s v="054-6517703"/>
  </r>
  <r>
    <s v="לאה"/>
    <s v="זבולון"/>
    <n v="12"/>
    <s v="הפרצים 72"/>
    <s v="תל אביב"/>
    <n v="42980"/>
    <x v="0"/>
    <x v="2"/>
    <n v="421"/>
    <n v="6627012"/>
    <s v="050-6501486"/>
  </r>
  <r>
    <s v="דרור"/>
    <s v="רונן"/>
    <n v="12"/>
    <s v="הנרקים 32"/>
    <s v="ירושלים"/>
    <n v="25539"/>
    <x v="0"/>
    <x v="1"/>
    <n v="229"/>
    <n v="6759430"/>
    <s v="050-6591872"/>
  </r>
  <r>
    <s v="רמי"/>
    <s v="נועה"/>
    <n v="12"/>
    <s v="הרקפת 61"/>
    <s v="עכו"/>
    <n v="16276"/>
    <x v="0"/>
    <x v="0"/>
    <n v="282"/>
    <n v="6758487"/>
    <s v="054-6788041"/>
  </r>
  <r>
    <s v="רמי"/>
    <s v="ברכה"/>
    <n v="12"/>
    <s v="הנשר 147"/>
    <s v="תל אביב"/>
    <n v="18984"/>
    <x v="0"/>
    <x v="2"/>
    <n v="428"/>
    <n v="6604413"/>
    <s v="050-6634509"/>
  </r>
  <r>
    <s v="מירי"/>
    <s v="ברכה"/>
    <n v="12"/>
    <s v="השבלול 54"/>
    <s v="צפת"/>
    <n v="52751"/>
    <x v="0"/>
    <x v="3"/>
    <n v="201"/>
    <n v="6788965"/>
    <s v="050-6683017"/>
  </r>
  <r>
    <s v="דוד"/>
    <s v="רונן"/>
    <n v="12"/>
    <s v="הנרקים 162"/>
    <s v="באר שבע"/>
    <n v="11960"/>
    <x v="0"/>
    <x v="0"/>
    <n v="429"/>
    <n v="6732253"/>
    <s v="052-6613035"/>
  </r>
  <r>
    <s v="יעקב"/>
    <s v="אריאל"/>
    <n v="12"/>
    <s v="השבלול 76"/>
    <s v="קרית שמונה"/>
    <n v="20024"/>
    <x v="0"/>
    <x v="3"/>
    <n v="214"/>
    <n v="6799747"/>
    <s v="054-6539003"/>
  </r>
  <r>
    <s v="אבי"/>
    <s v="בנימין"/>
    <n v="12"/>
    <s v="הנרקים 5"/>
    <s v="חיפה"/>
    <n v="29803"/>
    <x v="0"/>
    <x v="1"/>
    <n v="276"/>
    <n v="6714202"/>
    <s v="052-6700210"/>
  </r>
  <r>
    <s v="דינה"/>
    <s v="נתניהו"/>
    <n v="12"/>
    <s v="השבלול 120"/>
    <s v="חיפה"/>
    <n v="47586"/>
    <x v="0"/>
    <x v="1"/>
    <n v="450"/>
    <n v="6720797"/>
    <s v="050-6727680"/>
  </r>
  <r>
    <s v="טלי"/>
    <s v="שיר"/>
    <n v="12"/>
    <s v="הרקפת 102"/>
    <s v="צפת"/>
    <n v="94091"/>
    <x v="0"/>
    <x v="2"/>
    <n v="433"/>
    <n v="6686647"/>
    <s v="050-6555175"/>
  </r>
  <r>
    <s v="אבי"/>
    <s v="נועה"/>
    <n v="12"/>
    <s v="האלים 111"/>
    <s v="תל אביב"/>
    <n v="79023"/>
    <x v="0"/>
    <x v="2"/>
    <n v="294"/>
    <n v="6638626"/>
    <s v="050-6615823"/>
  </r>
  <r>
    <s v="רבקה"/>
    <s v="גד"/>
    <n v="12"/>
    <s v="הרוחות 200"/>
    <s v="חיפה"/>
    <n v="10132"/>
    <x v="0"/>
    <x v="1"/>
    <n v="465"/>
    <n v="6555983"/>
    <s v="050-6627605"/>
  </r>
  <r>
    <s v="עירית"/>
    <s v="נתניהו"/>
    <n v="12"/>
    <s v="הרוחות 111"/>
    <s v="טבריה"/>
    <n v="87831"/>
    <x v="0"/>
    <x v="0"/>
    <n v="277"/>
    <n v="6507563"/>
    <s v="050-6698829"/>
  </r>
  <r>
    <s v="רווית"/>
    <s v="גבריאלי"/>
    <n v="12"/>
    <s v="פרחים 137"/>
    <s v="חיפה"/>
    <n v="56512"/>
    <x v="0"/>
    <x v="2"/>
    <n v="380"/>
    <n v="6730245"/>
    <s v="052-6607646"/>
  </r>
  <r>
    <s v="לאה"/>
    <s v="חזן"/>
    <n v="12"/>
    <s v="האלים 26"/>
    <s v="באר שבע"/>
    <n v="54321"/>
    <x v="0"/>
    <x v="3"/>
    <n v="393"/>
    <n v="6650665"/>
    <s v="052-6656679"/>
  </r>
  <r>
    <s v="גילה"/>
    <s v="יחזקל"/>
    <n v="12"/>
    <s v="הגפן 105"/>
    <s v="באר שבע"/>
    <n v="53815.647058823502"/>
    <x v="0"/>
    <x v="1"/>
    <n v="192.45054945055"/>
    <n v="6629104.3480392201"/>
    <s v="054-6632749"/>
  </r>
  <r>
    <s v="דוד"/>
    <s v="נתניהו"/>
    <n v="13"/>
    <s v="הגשר 119"/>
    <s v="באר שבע"/>
    <n v="86702"/>
    <x v="0"/>
    <x v="0"/>
    <n v="371"/>
    <n v="6546730"/>
    <s v="054-6771931"/>
  </r>
  <r>
    <s v="רמי"/>
    <s v="כהן"/>
    <n v="13"/>
    <s v="השבלול 64"/>
    <s v="צפת"/>
    <n v="60148"/>
    <x v="0"/>
    <x v="3"/>
    <n v="190"/>
    <n v="6690914"/>
    <s v="054-6575645"/>
  </r>
  <r>
    <s v="אבי"/>
    <s v="גבריאלי"/>
    <n v="13"/>
    <s v="השבלול 80"/>
    <s v="ירושלים"/>
    <n v="92434"/>
    <x v="0"/>
    <x v="2"/>
    <n v="268"/>
    <n v="6770334"/>
    <s v="052-6721948"/>
  </r>
  <r>
    <s v="דוד"/>
    <s v="שרון"/>
    <n v="13"/>
    <s v="הנרקים 141"/>
    <s v="רמת גן"/>
    <n v="95296"/>
    <x v="0"/>
    <x v="0"/>
    <n v="412"/>
    <n v="6647136"/>
    <s v="050-6733140"/>
  </r>
  <r>
    <s v="מירי"/>
    <s v="אופיר"/>
    <n v="13"/>
    <s v="הנרקים 58"/>
    <s v="טבריה"/>
    <n v="53163"/>
    <x v="0"/>
    <x v="3"/>
    <n v="217"/>
    <n v="6764627"/>
    <s v="054-6617529"/>
  </r>
  <r>
    <s v="עדן"/>
    <s v="נועה"/>
    <n v="13"/>
    <s v="הגפן 107"/>
    <s v="ירושלים"/>
    <n v="53328"/>
    <x v="0"/>
    <x v="3"/>
    <n v="334"/>
    <n v="6692292"/>
    <s v="054-6511362"/>
  </r>
  <r>
    <s v="תמי"/>
    <s v="חכם"/>
    <n v="13"/>
    <s v="פרחים 117"/>
    <s v="באר שבע"/>
    <n v="83989"/>
    <x v="0"/>
    <x v="3"/>
    <n v="340"/>
    <n v="6554046"/>
    <s v="054-6719212"/>
  </r>
  <r>
    <s v="דינה"/>
    <s v="גל"/>
    <n v="13"/>
    <s v="הרוחות 77"/>
    <s v="צפת"/>
    <n v="54075"/>
    <x v="0"/>
    <x v="3"/>
    <n v="446"/>
    <n v="6752013"/>
    <s v="050-6572550"/>
  </r>
  <r>
    <s v="דניאל"/>
    <s v="לוי"/>
    <n v="13"/>
    <s v="האלים 152"/>
    <s v="צפת"/>
    <n v="96704"/>
    <x v="0"/>
    <x v="2"/>
    <n v="265"/>
    <n v="6692928"/>
    <s v="054-6511596"/>
  </r>
  <r>
    <s v="דוד"/>
    <s v="דור"/>
    <n v="13"/>
    <s v="הנשר 76"/>
    <s v="צפת"/>
    <n v="60661"/>
    <x v="0"/>
    <x v="0"/>
    <n v="195"/>
    <n v="6770224"/>
    <s v="052-6762695"/>
  </r>
  <r>
    <s v="רבקה"/>
    <s v="דור"/>
    <n v="13"/>
    <s v="פרחים 102"/>
    <s v="קרית שמונה"/>
    <n v="53580"/>
    <x v="0"/>
    <x v="1"/>
    <n v="424"/>
    <n v="6771538"/>
    <s v="050-6510647"/>
  </r>
  <r>
    <s v="רווית"/>
    <s v="שיר"/>
    <n v="13"/>
    <s v="תירוש 152"/>
    <s v="חיפה"/>
    <n v="93892"/>
    <x v="0"/>
    <x v="3"/>
    <n v="301"/>
    <n v="6579719"/>
    <s v="050-6706472"/>
  </r>
  <r>
    <s v="תמי"/>
    <s v="חכם"/>
    <n v="13"/>
    <s v="האלים 148"/>
    <s v="ירושלים"/>
    <n v="22965"/>
    <x v="0"/>
    <x v="1"/>
    <n v="225"/>
    <n v="6524292"/>
    <s v="054-6590169"/>
  </r>
  <r>
    <s v="רבקה"/>
    <s v="בנימין"/>
    <n v="13"/>
    <s v="הפרצים 2"/>
    <s v="תל אביב"/>
    <n v="34562"/>
    <x v="0"/>
    <x v="2"/>
    <n v="245"/>
    <n v="6713118"/>
    <s v="050-6633093"/>
  </r>
  <r>
    <s v="עירית"/>
    <s v="שרון"/>
    <n v="13"/>
    <s v="הנשר 58"/>
    <s v="תל אביב"/>
    <n v="82509"/>
    <x v="0"/>
    <x v="0"/>
    <n v="376"/>
    <n v="6728763"/>
    <s v="054-6695001"/>
  </r>
  <r>
    <s v="רמי"/>
    <s v="גד"/>
    <n v="13"/>
    <s v="השבלול 125"/>
    <s v="חיפה"/>
    <n v="88239"/>
    <x v="0"/>
    <x v="3"/>
    <n v="218"/>
    <n v="6536241"/>
    <s v="054-6733058"/>
  </r>
  <r>
    <s v="משה"/>
    <s v="גל"/>
    <n v="13"/>
    <s v="הרקפת 25"/>
    <s v="צפת"/>
    <n v="56200"/>
    <x v="0"/>
    <x v="1"/>
    <n v="171"/>
    <n v="6774373"/>
    <s v="054-6528490"/>
  </r>
  <r>
    <s v="גילה"/>
    <s v="שרון"/>
    <n v="13"/>
    <s v="האלים 59"/>
    <s v="עכו"/>
    <n v="36375"/>
    <x v="0"/>
    <x v="0"/>
    <n v="289"/>
    <n v="6522866"/>
    <s v="050-6692722"/>
  </r>
  <r>
    <s v="רמי"/>
    <s v="יפה"/>
    <n v="13"/>
    <s v="האלים 17"/>
    <s v="טבריה"/>
    <n v="45909"/>
    <x v="0"/>
    <x v="3"/>
    <n v="311"/>
    <n v="6754735"/>
    <s v="054-6606329"/>
  </r>
  <r>
    <s v="דרור"/>
    <s v="גל"/>
    <n v="13"/>
    <s v="האלים 186"/>
    <s v="רמת גן"/>
    <n v="66518"/>
    <x v="0"/>
    <x v="2"/>
    <n v="355"/>
    <n v="6524907"/>
    <s v="052-6575976"/>
  </r>
  <r>
    <s v="טלי"/>
    <s v="ברכה"/>
    <n v="13"/>
    <s v="הנשר 1"/>
    <s v="רמת גן"/>
    <n v="94794"/>
    <x v="0"/>
    <x v="0"/>
    <n v="354"/>
    <n v="6636923"/>
    <s v="054-6673190"/>
  </r>
  <r>
    <s v="טלי"/>
    <s v="רונן"/>
    <n v="13"/>
    <s v="הגפן 193"/>
    <s v="נהריה"/>
    <n v="81461"/>
    <x v="0"/>
    <x v="2"/>
    <n v="378"/>
    <n v="6769282"/>
    <s v="054-6638260"/>
  </r>
  <r>
    <s v="אבי"/>
    <s v="אופיר"/>
    <n v="13"/>
    <s v="הרוחות 88"/>
    <s v="באר שבע"/>
    <n v="41919"/>
    <x v="0"/>
    <x v="0"/>
    <n v="469"/>
    <n v="6518841"/>
    <s v="052-6732450"/>
  </r>
  <r>
    <s v="יעקב"/>
    <s v="אופיר"/>
    <n v="13"/>
    <s v="הרוחות 132"/>
    <s v="באר שבע"/>
    <n v="36659"/>
    <x v="0"/>
    <x v="2"/>
    <n v="234"/>
    <n v="6577303"/>
    <s v="054-6652565"/>
  </r>
  <r>
    <s v="אלי"/>
    <s v="חזן"/>
    <n v="13"/>
    <s v="הנשר 110"/>
    <s v="טבריה"/>
    <n v="83065"/>
    <x v="0"/>
    <x v="3"/>
    <n v="244"/>
    <n v="6585921"/>
    <s v="054-6692360"/>
  </r>
  <r>
    <s v="עדן"/>
    <s v="אופיר"/>
    <n v="13"/>
    <s v="האלים 16"/>
    <s v="צפת"/>
    <n v="53922.323529411799"/>
    <x v="0"/>
    <x v="3"/>
    <n v="89.346153846153598"/>
    <n v="6628169.2524509802"/>
    <s v="052-6705908"/>
  </r>
  <r>
    <s v="יוסי"/>
    <s v="ארצי"/>
    <n v="14"/>
    <s v="הנרקים 4"/>
    <s v="חיפה"/>
    <n v="63639"/>
    <x v="0"/>
    <x v="2"/>
    <n v="260"/>
    <n v="6629157"/>
    <s v="052-6772722"/>
  </r>
  <r>
    <s v="רווית"/>
    <s v="נתניהו"/>
    <n v="14"/>
    <s v="הנרקים 144"/>
    <s v="רמת גן"/>
    <n v="24167"/>
    <x v="0"/>
    <x v="3"/>
    <n v="387"/>
    <n v="6678610"/>
    <s v="054-6533298"/>
  </r>
  <r>
    <s v="לאה"/>
    <s v="אופיר"/>
    <n v="14"/>
    <s v="הנרקים 109"/>
    <s v="באר שבע"/>
    <n v="28610"/>
    <x v="0"/>
    <x v="1"/>
    <n v="476"/>
    <n v="6572821"/>
    <s v="054-6553125"/>
  </r>
  <r>
    <s v="תמי"/>
    <s v="חכם"/>
    <n v="14"/>
    <s v="השבלול 45"/>
    <s v="נהריה"/>
    <n v="94277"/>
    <x v="0"/>
    <x v="0"/>
    <n v="238"/>
    <n v="6697720"/>
    <s v="054-6735919"/>
  </r>
  <r>
    <s v="רווית"/>
    <s v="נועה"/>
    <n v="14"/>
    <s v="הגשר 43"/>
    <s v="צפת"/>
    <n v="35855"/>
    <x v="0"/>
    <x v="3"/>
    <n v="406"/>
    <n v="6719694"/>
    <s v="054-6617522"/>
  </r>
  <r>
    <s v="מירי"/>
    <s v="בנימין"/>
    <n v="14"/>
    <s v="הרקפת 9"/>
    <s v="צפת"/>
    <n v="46942"/>
    <x v="0"/>
    <x v="3"/>
    <n v="416"/>
    <n v="6687659"/>
    <s v="050-6547378"/>
  </r>
  <r>
    <s v="רמי"/>
    <s v="חכם"/>
    <n v="14"/>
    <s v="הנרקים 88"/>
    <s v="נהריה"/>
    <n v="47039"/>
    <x v="0"/>
    <x v="1"/>
    <n v="324"/>
    <n v="6685266"/>
    <s v="052-6740682"/>
  </r>
  <r>
    <s v="רווית"/>
    <s v="ארצי"/>
    <n v="14"/>
    <s v="הפרצים 61"/>
    <s v="טבריה"/>
    <n v="60831"/>
    <x v="0"/>
    <x v="3"/>
    <n v="227"/>
    <n v="6614065"/>
    <s v="052-6660987"/>
  </r>
  <r>
    <s v="יוסי"/>
    <s v="גל"/>
    <n v="14"/>
    <s v="הפרצים 88"/>
    <s v="באר שבע"/>
    <n v="18071"/>
    <x v="0"/>
    <x v="2"/>
    <n v="292"/>
    <n v="6573261"/>
    <s v="052-6548624"/>
  </r>
  <r>
    <s v="אבי"/>
    <s v="יפה"/>
    <n v="14"/>
    <s v="פרחים 57"/>
    <s v="חיפה"/>
    <n v="21248"/>
    <x v="0"/>
    <x v="1"/>
    <n v="236"/>
    <n v="6571159"/>
    <s v="054-6692598"/>
  </r>
  <r>
    <s v="דוד"/>
    <s v="נבון"/>
    <n v="14"/>
    <s v="תירוש 17"/>
    <s v="ירושלים"/>
    <n v="13866"/>
    <x v="0"/>
    <x v="1"/>
    <n v="253"/>
    <n v="6581906"/>
    <s v="052-6716219"/>
  </r>
  <r>
    <s v="משה"/>
    <s v="כהן"/>
    <n v="14"/>
    <s v="הפרצים 9"/>
    <s v="ירושלים"/>
    <n v="53886.7647058824"/>
    <x v="0"/>
    <x v="0"/>
    <n v="123.71428571428601"/>
    <n v="6628480.9509803904"/>
    <s v="054-6578853"/>
  </r>
  <r>
    <s v="עמוס"/>
    <s v="כהן"/>
    <n v="15"/>
    <s v=" 159"/>
    <s v="קרית שמונה"/>
    <n v="31331"/>
    <x v="0"/>
    <x v="1"/>
    <n v="377"/>
    <n v="6715584"/>
    <s v="054-6686839"/>
  </r>
  <r>
    <s v="משה"/>
    <s v="נבון"/>
    <n v="15"/>
    <s v="הרקפת 28"/>
    <s v="עכו"/>
    <n v="14695"/>
    <x v="0"/>
    <x v="0"/>
    <n v="336"/>
    <n v="6728970"/>
    <s v="054-6770455"/>
  </r>
  <r>
    <s v="רבקה"/>
    <s v="רונן"/>
    <n v="15"/>
    <s v="הגשר 49"/>
    <s v="רמת גן"/>
    <n v="15139"/>
    <x v="0"/>
    <x v="2"/>
    <n v="385"/>
    <n v="6535201"/>
    <s v="054-6560102"/>
  </r>
  <r>
    <s v="דוד"/>
    <s v="נועה"/>
    <n v="15"/>
    <s v="הגשר 40"/>
    <s v="חיפה"/>
    <n v="50635"/>
    <x v="0"/>
    <x v="3"/>
    <n v="212"/>
    <n v="6577744"/>
    <s v="052-6665519"/>
  </r>
  <r>
    <s v="תמי"/>
    <s v="חכם"/>
    <n v="15"/>
    <s v="תירוש 6"/>
    <s v="תל אביב"/>
    <n v="50916"/>
    <x v="0"/>
    <x v="2"/>
    <n v="255"/>
    <n v="6710490"/>
    <s v="052-6783536"/>
  </r>
  <r>
    <s v="עירית"/>
    <s v="חזן"/>
    <n v="15"/>
    <s v="הרקפת 190"/>
    <s v="באר שבע"/>
    <n v="56019"/>
    <x v="0"/>
    <x v="3"/>
    <n v="272"/>
    <n v="6757064"/>
    <s v="054-6751551"/>
  </r>
  <r>
    <s v="עמוס"/>
    <s v="אריאל"/>
    <n v="15"/>
    <s v="השבלול 197"/>
    <s v="טבריה"/>
    <n v="74318"/>
    <x v="0"/>
    <x v="3"/>
    <n v="389"/>
    <n v="6610889"/>
    <s v="052-6702881"/>
  </r>
  <r>
    <s v="שרה"/>
    <s v="ארצי"/>
    <n v="15"/>
    <s v="הנרקים 47"/>
    <s v="ירושלים"/>
    <n v="96006"/>
    <x v="0"/>
    <x v="0"/>
    <n v="417"/>
    <n v="6686964"/>
    <s v="052-6639293"/>
  </r>
  <r>
    <s v="אלי"/>
    <s v="גל"/>
    <n v="15"/>
    <s v="הפרצים 34"/>
    <s v="טבריה"/>
    <n v="21346"/>
    <x v="0"/>
    <x v="0"/>
    <n v="211"/>
    <n v="6758393"/>
    <s v="050-6708212"/>
  </r>
  <r>
    <s v="אבי"/>
    <s v="גד"/>
    <n v="15"/>
    <s v="הפרצים 190"/>
    <s v="קרית שמונה"/>
    <n v="57159"/>
    <x v="0"/>
    <x v="2"/>
    <n v="342"/>
    <n v="6541394"/>
    <s v="054-6570329"/>
  </r>
  <r>
    <s v="ניצן"/>
    <s v="נתניהו"/>
    <n v="15"/>
    <s v="הגפן 77"/>
    <s v="תל אביב"/>
    <n v="91450"/>
    <x v="0"/>
    <x v="0"/>
    <n v="386"/>
    <n v="6507847"/>
    <s v="052-6605589"/>
  </r>
  <r>
    <s v="אלי"/>
    <s v="אופיר"/>
    <n v="15"/>
    <s v="הנשר 161"/>
    <s v="נהריה"/>
    <n v="78049"/>
    <x v="0"/>
    <x v="0"/>
    <n v="348"/>
    <n v="6799900"/>
    <s v="052-6522344"/>
  </r>
  <r>
    <s v="יעקב"/>
    <s v="זבולון"/>
    <n v="15"/>
    <s v="הרקפת 47"/>
    <s v="צפת"/>
    <n v="22895"/>
    <x v="0"/>
    <x v="0"/>
    <n v="289"/>
    <n v="6622436"/>
    <s v="052-6758782"/>
  </r>
  <r>
    <s v="יעקב"/>
    <s v="דור"/>
    <n v="15"/>
    <s v="הגפן 187"/>
    <s v="רמת גן"/>
    <n v="27001"/>
    <x v="0"/>
    <x v="2"/>
    <n v="407"/>
    <n v="6676981"/>
    <s v="050-6532172"/>
  </r>
  <r>
    <s v="תמי"/>
    <s v="חכם"/>
    <n v="15"/>
    <s v="הגפן 54"/>
    <s v="חיפה"/>
    <n v="42601"/>
    <x v="0"/>
    <x v="3"/>
    <n v="429"/>
    <n v="6709311"/>
    <s v="052-6670584"/>
  </r>
  <r>
    <s v="לאה"/>
    <s v="דור"/>
    <n v="15"/>
    <s v="האלים 199"/>
    <s v="באר שבע"/>
    <n v="26892"/>
    <x v="0"/>
    <x v="1"/>
    <n v="256"/>
    <n v="6728114"/>
    <s v="050-6561973"/>
  </r>
  <r>
    <s v="רווית"/>
    <s v="אופיר"/>
    <n v="15"/>
    <s v="הפרצים 146"/>
    <s v="ירושלים"/>
    <n v="46957"/>
    <x v="0"/>
    <x v="3"/>
    <n v="282"/>
    <n v="6655134"/>
    <s v="052-6599894"/>
  </r>
  <r>
    <s v="רבקה"/>
    <s v="גבריאלי"/>
    <n v="15"/>
    <s v="הרוחות 159"/>
    <s v="טבריה"/>
    <n v="53851.205882353002"/>
    <x v="0"/>
    <x v="2"/>
    <n v="158.082417582418"/>
    <n v="6628792.6495097997"/>
    <s v="050-6554670"/>
  </r>
  <r>
    <s v="שלמה"/>
    <s v="דור"/>
    <n v="8"/>
    <s v="הפרצים 171"/>
    <s v="ירושלים"/>
    <n v="89076"/>
    <x v="1"/>
    <x v="4"/>
    <n v="383"/>
    <n v="6583921"/>
    <s v="050-6505343"/>
  </r>
  <r>
    <s v="עירית"/>
    <s v="רונן"/>
    <n v="8"/>
    <s v="הרוחות 106"/>
    <s v="תל אביב"/>
    <n v="41683"/>
    <x v="1"/>
    <x v="5"/>
    <n v="305"/>
    <n v="6575573"/>
    <s v="054-6618414"/>
  </r>
  <r>
    <s v="דרור"/>
    <s v="חזן"/>
    <n v="8"/>
    <s v="פרחים 176"/>
    <s v="חיפה"/>
    <n v="32891"/>
    <x v="1"/>
    <x v="5"/>
    <n v="348"/>
    <n v="6578656"/>
    <s v="054-6647424"/>
  </r>
  <r>
    <s v="עירית"/>
    <s v="ברכה"/>
    <n v="8"/>
    <s v="הרקפת 174"/>
    <s v="טבריה"/>
    <n v="62551"/>
    <x v="1"/>
    <x v="4"/>
    <n v="295"/>
    <n v="6607331"/>
    <s v="054-6563070"/>
  </r>
  <r>
    <s v="משה"/>
    <s v="נתניהו"/>
    <n v="8"/>
    <s v="הגפן 176"/>
    <s v="קרית שמונה"/>
    <n v="63618"/>
    <x v="1"/>
    <x v="4"/>
    <n v="447"/>
    <n v="6530470"/>
    <s v="050-6624559"/>
  </r>
  <r>
    <s v="גילה"/>
    <s v="נבון"/>
    <n v="8"/>
    <s v="האלים 155"/>
    <s v="צפת"/>
    <n v="26246"/>
    <x v="1"/>
    <x v="6"/>
    <n v="176"/>
    <n v="6754281"/>
    <s v="054-6636682"/>
  </r>
  <r>
    <s v="אלי"/>
    <s v="זבולון"/>
    <n v="8"/>
    <s v="פרחים 157"/>
    <s v="באר שבע"/>
    <n v="88582"/>
    <x v="1"/>
    <x v="4"/>
    <n v="417"/>
    <n v="6543922"/>
    <s v="050-6698220"/>
  </r>
  <r>
    <s v="עדן"/>
    <s v="גל"/>
    <n v="8"/>
    <s v="תירוש 13"/>
    <s v="ירושלים"/>
    <n v="55323"/>
    <x v="1"/>
    <x v="6"/>
    <n v="412"/>
    <n v="6651386"/>
    <s v="050-6635893"/>
  </r>
  <r>
    <s v="אילנה"/>
    <s v="נועה"/>
    <n v="8"/>
    <s v="הנשר 66"/>
    <s v="קרית שמונה"/>
    <n v="94322"/>
    <x v="1"/>
    <x v="5"/>
    <n v="365"/>
    <n v="6732300"/>
    <s v="050-6552881"/>
  </r>
  <r>
    <s v="רמי"/>
    <s v="חזן"/>
    <n v="8"/>
    <s v="הגשר 22"/>
    <s v="נהריה"/>
    <n v="13054"/>
    <x v="1"/>
    <x v="4"/>
    <n v="175"/>
    <n v="6782480"/>
    <s v="050-6754358"/>
  </r>
  <r>
    <s v="גילה"/>
    <s v="לוי"/>
    <n v="8"/>
    <s v="השבלול 39"/>
    <s v="באר שבע"/>
    <n v="19937"/>
    <x v="1"/>
    <x v="7"/>
    <n v="206"/>
    <n v="6570150"/>
    <s v="050-6615593"/>
  </r>
  <r>
    <s v="לאה"/>
    <s v="גד"/>
    <n v="8"/>
    <s v="הגפן 190"/>
    <s v="טבריה"/>
    <n v="40596"/>
    <x v="1"/>
    <x v="5"/>
    <n v="246"/>
    <n v="6590940"/>
    <s v="054-6623548"/>
  </r>
  <r>
    <s v="דרור"/>
    <s v="יפה"/>
    <n v="8"/>
    <s v="הפרצים 146"/>
    <s v="עכו"/>
    <n v="59862"/>
    <x v="1"/>
    <x v="6"/>
    <n v="472"/>
    <n v="6793043"/>
    <s v="052-6603835"/>
  </r>
  <r>
    <s v="רמי"/>
    <s v="אופיר"/>
    <n v="8"/>
    <s v="הרקפת 161"/>
    <s v="תל אביב"/>
    <n v="37465"/>
    <x v="1"/>
    <x v="7"/>
    <n v="291"/>
    <n v="6749908"/>
    <s v="052-6562736"/>
  </r>
  <r>
    <s v="לאה"/>
    <s v="לוי"/>
    <n v="8"/>
    <s v="הרקפת 191"/>
    <s v="ירושלים"/>
    <n v="36935"/>
    <x v="1"/>
    <x v="5"/>
    <n v="305"/>
    <n v="6693449"/>
    <s v="050-6774175"/>
  </r>
  <r>
    <s v="לאה"/>
    <s v="ברכה"/>
    <n v="8"/>
    <s v="הנרקים 21"/>
    <s v="טבריה"/>
    <n v="66692"/>
    <x v="1"/>
    <x v="4"/>
    <n v="190"/>
    <n v="6735623"/>
    <s v="050-6660100"/>
  </r>
  <r>
    <s v="מירי"/>
    <s v="דור"/>
    <n v="8"/>
    <s v="הרקפת 196"/>
    <s v="נהריה"/>
    <n v="93950"/>
    <x v="1"/>
    <x v="7"/>
    <n v="278"/>
    <n v="6796837"/>
    <s v="050-6782310"/>
  </r>
  <r>
    <s v="משה"/>
    <s v="זבולון"/>
    <n v="8"/>
    <s v="הרוחות 88"/>
    <s v="עכו"/>
    <n v="11633"/>
    <x v="1"/>
    <x v="5"/>
    <n v="438"/>
    <n v="6638045"/>
    <s v="050-6757153"/>
  </r>
  <r>
    <s v="יעקב"/>
    <s v="ברכה"/>
    <n v="8"/>
    <s v="הנרקים 163"/>
    <s v="עכו"/>
    <n v="14568"/>
    <x v="1"/>
    <x v="7"/>
    <n v="233"/>
    <n v="6674272"/>
    <s v="054-6691494"/>
  </r>
  <r>
    <s v="שלמה"/>
    <s v="נועה"/>
    <n v="8"/>
    <s v="הגפן 99"/>
    <s v="נהריה"/>
    <n v="18479"/>
    <x v="1"/>
    <x v="6"/>
    <n v="264"/>
    <n v="6754192"/>
    <s v="050-6582188"/>
  </r>
  <r>
    <s v="אילנה"/>
    <s v="חיים"/>
    <n v="8"/>
    <s v="תירוש 196"/>
    <s v="צפת"/>
    <n v="25857"/>
    <x v="1"/>
    <x v="5"/>
    <n v="380"/>
    <n v="6665200"/>
    <s v="054-6621147"/>
  </r>
  <r>
    <s v="לאה"/>
    <s v="שרון"/>
    <n v="9"/>
    <s v="הרקפת 172"/>
    <s v="נהריה"/>
    <n v="59876"/>
    <x v="1"/>
    <x v="6"/>
    <n v="247"/>
    <n v="6544659"/>
    <s v="050-6517897"/>
  </r>
  <r>
    <s v="עדן"/>
    <s v="גד"/>
    <n v="9"/>
    <s v="האלים 156"/>
    <s v="תל אביב"/>
    <n v="43309"/>
    <x v="1"/>
    <x v="7"/>
    <n v="371"/>
    <n v="6531962"/>
    <s v="052-6587974"/>
  </r>
  <r>
    <s v="מירי"/>
    <s v="נתניהו"/>
    <n v="9"/>
    <s v="הפרצים 128"/>
    <s v="באר שבע"/>
    <n v="15290"/>
    <x v="1"/>
    <x v="5"/>
    <n v="306"/>
    <n v="6559701"/>
    <s v="050-6586297"/>
  </r>
  <r>
    <s v="גילה"/>
    <s v="אריאל"/>
    <n v="9"/>
    <s v="פרחים 144"/>
    <s v="באר שבע"/>
    <n v="26862"/>
    <x v="1"/>
    <x v="6"/>
    <n v="270"/>
    <n v="6584619"/>
    <s v="052-6536707"/>
  </r>
  <r>
    <s v="אלי"/>
    <s v="דור"/>
    <n v="9"/>
    <s v="השבלול 46"/>
    <s v="צפת"/>
    <n v="84360"/>
    <x v="1"/>
    <x v="5"/>
    <n v="170"/>
    <n v="6732670"/>
    <s v="050-6790971"/>
  </r>
  <r>
    <s v="מירי"/>
    <s v="שיר"/>
    <n v="9"/>
    <s v="פרחים 158"/>
    <s v="באר שבע"/>
    <n v="53119"/>
    <x v="1"/>
    <x v="7"/>
    <n v="315"/>
    <n v="6669669"/>
    <s v="050-6796904"/>
  </r>
  <r>
    <s v="רמי"/>
    <s v="לוי"/>
    <n v="9"/>
    <s v="הפרצים 92"/>
    <s v="קרית שמונה"/>
    <n v="72651"/>
    <x v="1"/>
    <x v="4"/>
    <n v="351"/>
    <n v="6698870"/>
    <s v="050-6569286"/>
  </r>
  <r>
    <s v="דינה"/>
    <s v="כהן"/>
    <n v="9"/>
    <s v="הפרצים 190"/>
    <s v="עכו"/>
    <n v="23739"/>
    <x v="1"/>
    <x v="5"/>
    <n v="329"/>
    <n v="6545035"/>
    <s v="054-6648254"/>
  </r>
  <r>
    <s v="עמוס"/>
    <s v="דור"/>
    <n v="9"/>
    <s v="פרחים 84"/>
    <s v="נהריה"/>
    <n v="34981"/>
    <x v="1"/>
    <x v="5"/>
    <n v="234"/>
    <n v="6754035"/>
    <s v="054-6536986"/>
  </r>
  <r>
    <s v="דניאל"/>
    <s v="זבולון"/>
    <n v="9"/>
    <s v="הגשר 170"/>
    <s v="תל אביב"/>
    <n v="32093"/>
    <x v="1"/>
    <x v="5"/>
    <n v="472"/>
    <n v="6662253"/>
    <s v="052-6772490"/>
  </r>
  <r>
    <s v="רמי"/>
    <s v="נתניהו"/>
    <n v="9"/>
    <s v="תירוש 34"/>
    <s v="תל אביב"/>
    <n v="55265"/>
    <x v="1"/>
    <x v="7"/>
    <n v="268"/>
    <n v="6747847"/>
    <s v="054-6692673"/>
  </r>
  <r>
    <s v="רבקה"/>
    <s v="אופיר"/>
    <n v="9"/>
    <s v="הנרקים 69"/>
    <s v="עכו"/>
    <n v="88123"/>
    <x v="1"/>
    <x v="7"/>
    <n v="281"/>
    <n v="6513623"/>
    <s v="050-6704077"/>
  </r>
  <r>
    <s v="רווית"/>
    <s v="גד"/>
    <n v="9"/>
    <s v="הנרקים 15"/>
    <s v="תל אביב"/>
    <n v="65112"/>
    <x v="1"/>
    <x v="5"/>
    <n v="219"/>
    <n v="6554302"/>
    <s v="054-6688227"/>
  </r>
  <r>
    <s v="גילה"/>
    <s v="אופיר"/>
    <n v="9"/>
    <s v="פרחים 196"/>
    <s v="רמת גן"/>
    <n v="27400"/>
    <x v="1"/>
    <x v="7"/>
    <n v="185"/>
    <n v="6614474"/>
    <s v="050-6602903"/>
  </r>
  <r>
    <s v="יוסי"/>
    <s v="יפה"/>
    <n v="9"/>
    <s v="פרחים 150"/>
    <s v="עכו"/>
    <n v="58010"/>
    <x v="1"/>
    <x v="6"/>
    <n v="191"/>
    <n v="6759598"/>
    <s v="054-6605354"/>
  </r>
  <r>
    <s v="עירית"/>
    <s v="בנימין"/>
    <n v="9"/>
    <s v="פרחים 77"/>
    <s v="ירושלים"/>
    <n v="12100"/>
    <x v="1"/>
    <x v="4"/>
    <n v="316"/>
    <n v="6660009"/>
    <s v="054-6512699"/>
  </r>
  <r>
    <s v="עירית"/>
    <s v="גבריאלי"/>
    <n v="9"/>
    <s v="האלים 145"/>
    <s v="עכו"/>
    <n v="90967"/>
    <x v="1"/>
    <x v="6"/>
    <n v="440"/>
    <n v="6715910"/>
    <s v="054-6731367"/>
  </r>
  <r>
    <s v="דניאל"/>
    <s v="ברכה"/>
    <n v="9"/>
    <s v="פרחים 41"/>
    <s v="צפת"/>
    <n v="28982"/>
    <x v="1"/>
    <x v="4"/>
    <n v="244"/>
    <n v="6740410"/>
    <s v="052-6619253"/>
  </r>
  <r>
    <s v="רווית"/>
    <s v="רונן"/>
    <n v="9"/>
    <s v="הגפן 76"/>
    <s v="ירושלים"/>
    <n v="68094"/>
    <x v="1"/>
    <x v="6"/>
    <n v="265"/>
    <n v="6777460"/>
    <s v="050-6706056"/>
  </r>
  <r>
    <s v="אילנה"/>
    <s v="בנימין"/>
    <n v="9"/>
    <s v="האלים 162"/>
    <s v="עכו"/>
    <n v="39765"/>
    <x v="1"/>
    <x v="7"/>
    <n v="289"/>
    <n v="6524884"/>
    <s v="052-6601019"/>
  </r>
  <r>
    <s v="תמי"/>
    <s v="חכם"/>
    <n v="9"/>
    <s v="תירוש 78"/>
    <s v="רמת גן"/>
    <n v="37703"/>
    <x v="1"/>
    <x v="4"/>
    <n v="195"/>
    <n v="6721231"/>
    <s v="052-6528433"/>
  </r>
  <r>
    <s v="רווית"/>
    <s v="ברכה"/>
    <n v="9"/>
    <s v="פרחים 26"/>
    <s v="נהריה"/>
    <n v="55564"/>
    <x v="1"/>
    <x v="7"/>
    <n v="276"/>
    <n v="6598871"/>
    <s v="054-6597277"/>
  </r>
  <r>
    <s v="שרה"/>
    <s v="כהן"/>
    <n v="10"/>
    <s v="פרחים 41"/>
    <s v="צפת"/>
    <n v="37909"/>
    <x v="1"/>
    <x v="7"/>
    <n v="278"/>
    <n v="6644756"/>
    <s v="054-6704312"/>
  </r>
  <r>
    <s v="טלי"/>
    <s v="חזן"/>
    <n v="10"/>
    <s v="הרקפת 179"/>
    <s v="קרית שמונה"/>
    <n v="82000"/>
    <x v="1"/>
    <x v="7"/>
    <n v="365"/>
    <n v="6527611"/>
    <s v="050-6592144"/>
  </r>
  <r>
    <s v="ניצן"/>
    <s v="נועה"/>
    <n v="10"/>
    <s v="האלים 58"/>
    <s v="צפת"/>
    <n v="75477"/>
    <x v="1"/>
    <x v="4"/>
    <n v="178"/>
    <n v="6520749"/>
    <s v="050-6783627"/>
  </r>
  <r>
    <s v="אלי"/>
    <s v="ארצי"/>
    <n v="10"/>
    <s v="פרחים 64"/>
    <s v="עכו"/>
    <n v="24870"/>
    <x v="1"/>
    <x v="5"/>
    <n v="476"/>
    <n v="6695645"/>
    <s v="052-6734494"/>
  </r>
  <r>
    <s v="יוסי"/>
    <s v="זבולון"/>
    <n v="10"/>
    <s v="הפרצים 74"/>
    <s v="תל אביב"/>
    <n v="50421"/>
    <x v="1"/>
    <x v="7"/>
    <n v="235"/>
    <n v="6662049"/>
    <s v="052-6575322"/>
  </r>
  <r>
    <s v="אילנה"/>
    <s v="רונן"/>
    <n v="10"/>
    <s v="הנשר 8"/>
    <s v="באר שבע"/>
    <n v="60011"/>
    <x v="1"/>
    <x v="6"/>
    <n v="203"/>
    <n v="6585497"/>
    <s v="054-6606159"/>
  </r>
  <r>
    <s v="עירית"/>
    <s v="דור"/>
    <n v="10"/>
    <s v="תירוש 127"/>
    <s v="רמת גן"/>
    <n v="82561"/>
    <x v="1"/>
    <x v="4"/>
    <n v="324"/>
    <n v="6637073"/>
    <s v="052-6779295"/>
  </r>
  <r>
    <s v="שלמה"/>
    <s v="זבולון"/>
    <n v="10"/>
    <s v="הגשר 81"/>
    <s v="חיפה"/>
    <n v="53414"/>
    <x v="1"/>
    <x v="4"/>
    <n v="270"/>
    <n v="6591141"/>
    <s v="054-6540411"/>
  </r>
  <r>
    <s v="דינה"/>
    <s v="דור"/>
    <n v="10"/>
    <s v="האלים 12"/>
    <s v="ירושלים"/>
    <n v="53145"/>
    <x v="1"/>
    <x v="5"/>
    <n v="390"/>
    <n v="6607237"/>
    <s v="054-6580463"/>
  </r>
  <r>
    <s v="דוד"/>
    <s v="גד"/>
    <n v="10"/>
    <s v="הפרצים 41"/>
    <s v="חיפה"/>
    <n v="62142"/>
    <x v="1"/>
    <x v="7"/>
    <n v="389"/>
    <n v="6770283"/>
    <s v="054-6771542"/>
  </r>
  <r>
    <s v="עירית"/>
    <s v="נועה"/>
    <n v="10"/>
    <s v="הרוחות 43"/>
    <s v="נהריה"/>
    <n v="21986"/>
    <x v="1"/>
    <x v="6"/>
    <n v="383"/>
    <n v="6731805"/>
    <s v="052-6642725"/>
  </r>
  <r>
    <s v="שרה"/>
    <s v="יפה"/>
    <n v="10"/>
    <s v="האלים 78"/>
    <s v="ירושלים"/>
    <n v="80929"/>
    <x v="1"/>
    <x v="6"/>
    <n v="415"/>
    <n v="6750326"/>
    <s v="052-6741897"/>
  </r>
  <r>
    <s v="יוסי"/>
    <s v="דור"/>
    <n v="10"/>
    <s v="הנשר 146"/>
    <s v="תל אביב"/>
    <n v="37638"/>
    <x v="1"/>
    <x v="7"/>
    <n v="272"/>
    <n v="6739107"/>
    <s v="050-6656912"/>
  </r>
  <r>
    <s v="מירי"/>
    <s v="יחזקל"/>
    <n v="10"/>
    <s v="הגשר 92"/>
    <s v="רמת גן"/>
    <n v="52120"/>
    <x v="1"/>
    <x v="6"/>
    <n v="224"/>
    <n v="6797966"/>
    <s v="050-6720545"/>
  </r>
  <r>
    <s v="רווית"/>
    <s v="כהן"/>
    <n v="10"/>
    <s v="הנשר 92"/>
    <s v="רמת גן"/>
    <n v="46774"/>
    <x v="1"/>
    <x v="4"/>
    <n v="388"/>
    <n v="6577926"/>
    <s v="050-6537725"/>
  </r>
  <r>
    <s v="דניאל"/>
    <s v="גד"/>
    <n v="10"/>
    <s v="תירוש 21"/>
    <s v="ירושלים"/>
    <n v="21569"/>
    <x v="1"/>
    <x v="4"/>
    <n v="217"/>
    <n v="6688551"/>
    <s v="050-6677724"/>
  </r>
  <r>
    <s v="מירי"/>
    <s v="חזן"/>
    <n v="10"/>
    <s v="השבלול 68"/>
    <s v="עכו"/>
    <n v="28883"/>
    <x v="1"/>
    <x v="4"/>
    <n v="277"/>
    <n v="6591972"/>
    <s v="050-6768363"/>
  </r>
  <r>
    <s v="שלמה"/>
    <s v="חזן"/>
    <n v="10"/>
    <s v="הגשר 116"/>
    <s v="ירושלים"/>
    <n v="53791.941176470602"/>
    <x v="1"/>
    <x v="7"/>
    <n v="215.362637362638"/>
    <n v="6629312.1470588204"/>
    <s v="054-6692361"/>
  </r>
  <r>
    <s v="טלי"/>
    <s v="אריאל"/>
    <n v="11"/>
    <s v="הפרצים 44"/>
    <s v="תל אביב"/>
    <n v="92724"/>
    <x v="1"/>
    <x v="7"/>
    <n v="321"/>
    <n v="6534329"/>
    <s v="052-6717883"/>
  </r>
  <r>
    <s v="יוסי"/>
    <s v="שרון"/>
    <n v="11"/>
    <s v="הרוחות 31"/>
    <s v="נהריה"/>
    <n v="57941"/>
    <x v="1"/>
    <x v="6"/>
    <n v="314"/>
    <n v="6683924"/>
    <s v="050-6530928"/>
  </r>
  <r>
    <s v="דניאל"/>
    <s v="בנימין"/>
    <n v="11"/>
    <s v="האלים 86"/>
    <s v="קרית שמונה"/>
    <n v="69202"/>
    <x v="1"/>
    <x v="4"/>
    <n v="175"/>
    <n v="6576218"/>
    <s v="050-6576395"/>
  </r>
  <r>
    <s v="גילה"/>
    <s v="דור"/>
    <n v="11"/>
    <s v="האלים 15"/>
    <s v="נהריה"/>
    <n v="63522"/>
    <x v="1"/>
    <x v="6"/>
    <n v="232"/>
    <n v="6711845"/>
    <s v="050-6771803"/>
  </r>
  <r>
    <s v="רמי"/>
    <s v="גל"/>
    <n v="11"/>
    <s v="הרקפת 41"/>
    <s v="טבריה"/>
    <n v="20540"/>
    <x v="1"/>
    <x v="5"/>
    <n v="259"/>
    <n v="6725222"/>
    <s v="052-6621189"/>
  </r>
  <r>
    <s v="יעקב"/>
    <s v="חזן"/>
    <n v="11"/>
    <s v="הנשר 94"/>
    <s v="חיפה"/>
    <n v="10770"/>
    <x v="1"/>
    <x v="7"/>
    <n v="238"/>
    <n v="6700536"/>
    <s v="052-6509471"/>
  </r>
  <r>
    <s v="אילנה"/>
    <s v="גבריאלי"/>
    <n v="11"/>
    <s v="השבלול 66"/>
    <s v="טבריה"/>
    <n v="78499"/>
    <x v="1"/>
    <x v="4"/>
    <n v="467"/>
    <n v="6786067"/>
    <s v="050-6630567"/>
  </r>
  <r>
    <s v="עירית"/>
    <s v="אופיר"/>
    <n v="11"/>
    <s v="האלים 2"/>
    <s v="חיפה"/>
    <n v="66626"/>
    <x v="1"/>
    <x v="4"/>
    <n v="401"/>
    <n v="6778431"/>
    <s v="050-6528208"/>
  </r>
  <r>
    <s v="יוסי"/>
    <s v="בנימין"/>
    <n v="11"/>
    <s v="פרחים 113"/>
    <s v="רמת גן"/>
    <n v="10112"/>
    <x v="1"/>
    <x v="4"/>
    <n v="375"/>
    <n v="6764992"/>
    <s v="054-6651324"/>
  </r>
  <r>
    <s v="יעקב"/>
    <s v="נבון"/>
    <n v="11"/>
    <s v="הפרצים 36"/>
    <s v="תל אביב"/>
    <n v="47091"/>
    <x v="1"/>
    <x v="7"/>
    <n v="297"/>
    <n v="6751092"/>
    <s v="054-6586704"/>
  </r>
  <r>
    <s v="לאה"/>
    <s v="אריאל"/>
    <n v="11"/>
    <s v="הנרקים 108"/>
    <s v="ירושלים"/>
    <n v="64854"/>
    <x v="1"/>
    <x v="5"/>
    <n v="348"/>
    <n v="6741748"/>
    <s v="054-6730698"/>
  </r>
  <r>
    <s v="דניאל"/>
    <s v="גל"/>
    <n v="11"/>
    <s v="הרקפת 10"/>
    <s v="תל אביב"/>
    <n v="32865"/>
    <x v="1"/>
    <x v="4"/>
    <n v="309"/>
    <n v="6546628"/>
    <s v="050-6542000"/>
  </r>
  <r>
    <s v="שרה"/>
    <s v="גד"/>
    <n v="11"/>
    <s v="הרוחות 80"/>
    <s v="טבריה"/>
    <n v="34988"/>
    <x v="1"/>
    <x v="7"/>
    <n v="398"/>
    <n v="6613070"/>
    <s v="052-6583832"/>
  </r>
  <r>
    <s v="רווית"/>
    <s v="חיים"/>
    <n v="11"/>
    <s v="הגשר 98"/>
    <s v="עכו"/>
    <n v="54245"/>
    <x v="1"/>
    <x v="5"/>
    <n v="432"/>
    <n v="6719353"/>
    <s v="054-6536558"/>
  </r>
  <r>
    <s v="עמוס"/>
    <s v="גד"/>
    <n v="11"/>
    <s v="הגשר 1"/>
    <s v="תל אביב"/>
    <n v="57280"/>
    <x v="1"/>
    <x v="5"/>
    <n v="318"/>
    <n v="6688732"/>
    <s v="052-6501800"/>
  </r>
  <r>
    <s v="שרה"/>
    <s v="ברכה"/>
    <n v="11"/>
    <s v="הגפן 25"/>
    <s v="חיפה"/>
    <n v="15992"/>
    <x v="1"/>
    <x v="6"/>
    <n v="209"/>
    <n v="6673619"/>
    <s v="052-6521200"/>
  </r>
  <r>
    <s v="אילנה"/>
    <s v="נבון"/>
    <n v="11"/>
    <s v="הנשר 152"/>
    <s v="רמת גן"/>
    <n v="23072"/>
    <x v="1"/>
    <x v="6"/>
    <n v="170"/>
    <n v="6745462"/>
    <s v="052-6575332"/>
  </r>
  <r>
    <s v="משה"/>
    <s v="אופיר"/>
    <n v="11"/>
    <s v="הפרצים 18"/>
    <s v="ירושלים"/>
    <n v="28633"/>
    <x v="1"/>
    <x v="4"/>
    <n v="476"/>
    <n v="6734164"/>
    <s v="054-6544535"/>
  </r>
  <r>
    <s v="אבי"/>
    <s v="נבון"/>
    <n v="11"/>
    <s v="תירוש 157"/>
    <s v="קרית שמונה"/>
    <n v="53898.617647058803"/>
    <x v="1"/>
    <x v="5"/>
    <n v="112.25824175824199"/>
    <n v="6628377.0514705898"/>
    <s v="050-6605431"/>
  </r>
  <r>
    <s v="עמוס"/>
    <s v="יפה"/>
    <n v="12"/>
    <s v="הנרקים 166"/>
    <s v="קרית שמונה"/>
    <n v="36354"/>
    <x v="1"/>
    <x v="6"/>
    <n v="185"/>
    <n v="6518971"/>
    <s v="050-6739521"/>
  </r>
  <r>
    <s v="מירי"/>
    <s v="גל"/>
    <n v="12"/>
    <s v="האלים 56"/>
    <s v="באר שבע"/>
    <n v="87388"/>
    <x v="1"/>
    <x v="4"/>
    <n v="302"/>
    <n v="6569525"/>
    <s v="050-6799160"/>
  </r>
  <r>
    <s v="רווית"/>
    <s v="יפה"/>
    <n v="12"/>
    <s v="האלים 195"/>
    <s v="טבריה"/>
    <n v="91722"/>
    <x v="1"/>
    <x v="5"/>
    <n v="204"/>
    <n v="6639856"/>
    <s v="052-6572224"/>
  </r>
  <r>
    <s v="ניצן"/>
    <s v="נבון"/>
    <n v="12"/>
    <s v="הרקפת 83"/>
    <s v="ירושלים"/>
    <n v="75300"/>
    <x v="1"/>
    <x v="5"/>
    <n v="348"/>
    <n v="6590319"/>
    <s v="054-6689148"/>
  </r>
  <r>
    <s v="דרור"/>
    <s v="נבון"/>
    <n v="12"/>
    <s v="הגפן 95"/>
    <s v="תל אביב"/>
    <n v="61627"/>
    <x v="1"/>
    <x v="5"/>
    <n v="171"/>
    <n v="6509391"/>
    <s v="054-6550159"/>
  </r>
  <r>
    <s v="ניצן"/>
    <s v="ארצי"/>
    <n v="12"/>
    <s v="הרקפת 100"/>
    <s v="תל אביב"/>
    <n v="41940"/>
    <x v="1"/>
    <x v="7"/>
    <n v="265"/>
    <n v="6703903"/>
    <s v="054-6546338"/>
  </r>
  <r>
    <s v="דוד"/>
    <s v="זבולון"/>
    <n v="12"/>
    <s v="הרוחות 59"/>
    <s v="נהריה"/>
    <n v="44541"/>
    <x v="1"/>
    <x v="6"/>
    <n v="333"/>
    <n v="6710242"/>
    <s v="050-6799412"/>
  </r>
  <r>
    <s v="לאה"/>
    <s v="נועה"/>
    <n v="12"/>
    <s v="הרוחות 195"/>
    <s v="צפת"/>
    <n v="72423"/>
    <x v="1"/>
    <x v="4"/>
    <n v="301"/>
    <n v="6728122"/>
    <s v="052-6728063"/>
  </r>
  <r>
    <s v="רבקה"/>
    <s v="יפה"/>
    <n v="12"/>
    <s v="הגפן 174"/>
    <s v="באר שבע"/>
    <n v="52961"/>
    <x v="1"/>
    <x v="6"/>
    <n v="469"/>
    <n v="6624039"/>
    <s v="050-6581604"/>
  </r>
  <r>
    <s v="אילנה"/>
    <s v="ברכה"/>
    <n v="12"/>
    <s v="תירוש 85"/>
    <s v="עכו"/>
    <n v="83538"/>
    <x v="1"/>
    <x v="6"/>
    <n v="329"/>
    <n v="6662540"/>
    <s v="050-6580406"/>
  </r>
  <r>
    <s v="יוסי"/>
    <s v="חיים"/>
    <n v="12"/>
    <s v="הרקפת 60"/>
    <s v="באר שבע"/>
    <n v="57188"/>
    <x v="1"/>
    <x v="6"/>
    <n v="203"/>
    <n v="6556300"/>
    <s v="050-6584216"/>
  </r>
  <r>
    <s v="טלי"/>
    <s v="יפה"/>
    <n v="12"/>
    <s v="הפרצים 75"/>
    <s v="חיפה"/>
    <n v="45944"/>
    <x v="1"/>
    <x v="4"/>
    <n v="312"/>
    <n v="6761430"/>
    <s v="054-6770566"/>
  </r>
  <r>
    <s v="תמי"/>
    <s v="חכם"/>
    <n v="12"/>
    <s v="הרוחות 109"/>
    <s v="צפת"/>
    <n v="94141"/>
    <x v="1"/>
    <x v="7"/>
    <n v="320"/>
    <n v="6603758"/>
    <s v="050-6640452"/>
  </r>
  <r>
    <s v="שרה"/>
    <s v="יחזקל"/>
    <n v="12"/>
    <s v="פרחים 148"/>
    <s v="עכו"/>
    <n v="59141"/>
    <x v="1"/>
    <x v="5"/>
    <n v="230"/>
    <n v="6665301"/>
    <s v="050-6583452"/>
  </r>
  <r>
    <s v="דוד"/>
    <s v="בנימין"/>
    <n v="12"/>
    <s v="האלים 132"/>
    <s v="רמת גן"/>
    <n v="61501"/>
    <x v="1"/>
    <x v="6"/>
    <n v="185"/>
    <n v="6719183"/>
    <s v="050-6624336"/>
  </r>
  <r>
    <s v="יוסי"/>
    <s v="נתניהו"/>
    <n v="12"/>
    <s v="הגפן 12"/>
    <s v="רמת גן"/>
    <n v="32594"/>
    <x v="1"/>
    <x v="6"/>
    <n v="319"/>
    <n v="6561926"/>
    <s v="052-6655105"/>
  </r>
  <r>
    <s v="משה"/>
    <s v="שרון"/>
    <n v="12"/>
    <s v="האלים 55"/>
    <s v="עכו"/>
    <n v="67398"/>
    <x v="1"/>
    <x v="4"/>
    <n v="420"/>
    <n v="6647856"/>
    <s v="052-6692208"/>
  </r>
  <r>
    <s v="דרור"/>
    <s v="נתניהו"/>
    <n v="12"/>
    <s v="הפרצים 69"/>
    <s v="טבריה"/>
    <n v="43713"/>
    <x v="1"/>
    <x v="6"/>
    <n v="283"/>
    <n v="6765050"/>
    <s v="054-6789389"/>
  </r>
  <r>
    <s v="דניאל"/>
    <s v="נתניהו"/>
    <n v="12"/>
    <s v="הפרצים 81"/>
    <s v="באר שבע"/>
    <n v="28943"/>
    <x v="1"/>
    <x v="7"/>
    <n v="366"/>
    <n v="6503502"/>
    <s v="050-6653024"/>
  </r>
  <r>
    <s v="אבי"/>
    <s v="ארצי"/>
    <n v="12"/>
    <s v="הרקפת 159"/>
    <s v="נהריה"/>
    <n v="35223"/>
    <x v="1"/>
    <x v="5"/>
    <n v="386"/>
    <n v="6570812"/>
    <s v="054-6682219"/>
  </r>
  <r>
    <s v="עמוס"/>
    <s v="נתניהו"/>
    <n v="12"/>
    <s v="פרחים 86"/>
    <s v="ירושלים"/>
    <n v="76856"/>
    <x v="1"/>
    <x v="7"/>
    <n v="435"/>
    <n v="6513842"/>
    <s v="054-6664758"/>
  </r>
  <r>
    <s v="עמוס"/>
    <s v="גל"/>
    <n v="12"/>
    <s v="הפרצים 105"/>
    <s v="רמת גן"/>
    <n v="45190"/>
    <x v="1"/>
    <x v="5"/>
    <n v="372"/>
    <n v="6670706"/>
    <s v="050-6506441"/>
  </r>
  <r>
    <s v="יעקב"/>
    <s v="שרון"/>
    <n v="12"/>
    <s v="פרחים 46"/>
    <s v="קרית שמונה"/>
    <n v="54629"/>
    <x v="1"/>
    <x v="4"/>
    <n v="426"/>
    <n v="6610465"/>
    <s v="054-6662217"/>
  </r>
  <r>
    <s v="ניצן"/>
    <s v="גל"/>
    <n v="12"/>
    <s v="תירוש 189"/>
    <s v="צפת"/>
    <n v="23801"/>
    <x v="1"/>
    <x v="7"/>
    <n v="358"/>
    <n v="6591518"/>
    <s v="052-6682606"/>
  </r>
  <r>
    <s v="עדן"/>
    <s v="שיר"/>
    <n v="13"/>
    <s v="הרוחות 3"/>
    <s v="טבריה"/>
    <n v="67348"/>
    <x v="1"/>
    <x v="4"/>
    <n v="388"/>
    <n v="6601007"/>
    <s v="054-6635976"/>
  </r>
  <r>
    <s v="גילה"/>
    <s v="ארצי"/>
    <n v="13"/>
    <s v="הנרקים 163"/>
    <s v="תל אביב"/>
    <n v="87618"/>
    <x v="1"/>
    <x v="7"/>
    <n v="274"/>
    <n v="6620684"/>
    <s v="050-6722967"/>
  </r>
  <r>
    <s v="רבקה"/>
    <s v="נבון"/>
    <n v="13"/>
    <s v="השבלול 127"/>
    <s v="באר שבע"/>
    <n v="27829"/>
    <x v="1"/>
    <x v="6"/>
    <n v="399"/>
    <n v="6735601"/>
    <s v="052-6530167"/>
  </r>
  <r>
    <s v="רבקה"/>
    <s v="גל"/>
    <n v="13"/>
    <s v="הרוחות 105"/>
    <s v="נהריה"/>
    <n v="27170"/>
    <x v="1"/>
    <x v="7"/>
    <n v="310"/>
    <n v="6738929"/>
    <s v="052-6765991"/>
  </r>
  <r>
    <s v="שלמה"/>
    <s v="גבריאלי"/>
    <n v="13"/>
    <s v="הרקפת 111"/>
    <s v="טבריה"/>
    <n v="41685"/>
    <x v="1"/>
    <x v="6"/>
    <n v="337"/>
    <n v="6506135"/>
    <s v="052-6752830"/>
  </r>
  <r>
    <s v="יוסי"/>
    <s v="כהן"/>
    <n v="13"/>
    <s v="הרוחות 102"/>
    <s v="צפת"/>
    <n v="87312"/>
    <x v="1"/>
    <x v="7"/>
    <n v="208"/>
    <n v="6510813"/>
    <s v="052-6774870"/>
  </r>
  <r>
    <s v="טלי"/>
    <s v="כהן"/>
    <n v="13"/>
    <s v="הפרצים 200"/>
    <s v="חיפה"/>
    <n v="87532"/>
    <x v="1"/>
    <x v="6"/>
    <n v="436"/>
    <n v="6646463"/>
    <s v="052-6665065"/>
  </r>
  <r>
    <s v="גילה"/>
    <s v="חזן"/>
    <n v="13"/>
    <s v="פרחים 123"/>
    <s v="תל אביב"/>
    <n v="46406"/>
    <x v="1"/>
    <x v="6"/>
    <n v="289"/>
    <n v="6587703"/>
    <s v="050-6749700"/>
  </r>
  <r>
    <s v="אבי"/>
    <s v="אריאל"/>
    <n v="13"/>
    <s v="הנשר 151"/>
    <s v="טבריה"/>
    <n v="86821"/>
    <x v="1"/>
    <x v="7"/>
    <n v="466"/>
    <n v="6743641"/>
    <s v="052-6533748"/>
  </r>
  <r>
    <s v="אבי"/>
    <s v="זבולון"/>
    <n v="13"/>
    <s v="פרחים 43"/>
    <s v="תל אביב"/>
    <n v="15080"/>
    <x v="1"/>
    <x v="5"/>
    <n v="340"/>
    <n v="6676601"/>
    <s v="054-6587905"/>
  </r>
  <r>
    <s v="דניאל"/>
    <s v="יפה"/>
    <n v="13"/>
    <s v="האלים 168"/>
    <s v="צפת"/>
    <n v="57273"/>
    <x v="1"/>
    <x v="5"/>
    <n v="446"/>
    <n v="6601993"/>
    <s v="052-6575583"/>
  </r>
  <r>
    <s v="ניצן"/>
    <s v="בנימין"/>
    <n v="13"/>
    <s v="פרחים 191"/>
    <s v="טבריה"/>
    <n v="54271"/>
    <x v="1"/>
    <x v="4"/>
    <n v="413"/>
    <n v="6549828"/>
    <s v="052-6716595"/>
  </r>
  <r>
    <s v="אלי"/>
    <s v="שרון"/>
    <n v="13"/>
    <s v="הרוחות 53"/>
    <s v="טבריה"/>
    <n v="40841"/>
    <x v="1"/>
    <x v="4"/>
    <n v="462"/>
    <n v="6626807"/>
    <s v="054-6692513"/>
  </r>
  <r>
    <s v="אלי"/>
    <s v="לוי"/>
    <n v="13"/>
    <s v="האלים 34"/>
    <s v="קרית שמונה"/>
    <n v="73477"/>
    <x v="1"/>
    <x v="4"/>
    <n v="312"/>
    <n v="6678659"/>
    <s v="052-6667617"/>
  </r>
  <r>
    <s v="רווית"/>
    <s v="חזן"/>
    <n v="13"/>
    <s v="האלים 150"/>
    <s v="חיפה"/>
    <n v="61434"/>
    <x v="1"/>
    <x v="7"/>
    <n v="241"/>
    <n v="6777113"/>
    <s v="054-6684978"/>
  </r>
  <r>
    <s v="יוסי"/>
    <s v="אריאל"/>
    <n v="13"/>
    <s v="האלים 103"/>
    <s v="רמת גן"/>
    <n v="41659"/>
    <x v="1"/>
    <x v="5"/>
    <n v="255"/>
    <n v="6755378"/>
    <s v="054-6784877"/>
  </r>
  <r>
    <s v="ניצן"/>
    <s v="חזן"/>
    <n v="13"/>
    <s v="פרחים 67"/>
    <s v="רמת גן"/>
    <n v="61688"/>
    <x v="1"/>
    <x v="7"/>
    <n v="181"/>
    <n v="6519422"/>
    <s v="050-6760584"/>
  </r>
  <r>
    <s v="טלי"/>
    <s v="לוי"/>
    <n v="13"/>
    <s v="הגפן 141"/>
    <s v="טבריה"/>
    <n v="13914"/>
    <x v="1"/>
    <x v="5"/>
    <n v="440"/>
    <n v="6560055"/>
    <s v="054-6686508"/>
  </r>
  <r>
    <s v="ניצן"/>
    <s v="חיים"/>
    <n v="13"/>
    <s v="הרוחות 48"/>
    <s v="קרית שמונה"/>
    <n v="42336"/>
    <x v="1"/>
    <x v="4"/>
    <n v="434"/>
    <n v="6622005"/>
    <s v="052-6522699"/>
  </r>
  <r>
    <s v="שלמה"/>
    <s v="גל"/>
    <n v="13"/>
    <s v="תירוש 191"/>
    <s v="חיפה"/>
    <n v="52122"/>
    <x v="1"/>
    <x v="6"/>
    <n v="323"/>
    <n v="6568498"/>
    <s v="054-6538879"/>
  </r>
  <r>
    <s v="לאה"/>
    <s v="נבון"/>
    <n v="13"/>
    <s v="הגשר 104"/>
    <s v="ירושלים"/>
    <n v="19490"/>
    <x v="1"/>
    <x v="4"/>
    <n v="446"/>
    <n v="6782169"/>
    <s v="054-6532069"/>
  </r>
  <r>
    <s v="עדן"/>
    <s v="בנימין"/>
    <n v="13"/>
    <s v="השבלול 168"/>
    <s v="תל אביב"/>
    <n v="80721"/>
    <x v="1"/>
    <x v="5"/>
    <n v="297"/>
    <n v="6539384"/>
    <s v="050-6687518"/>
  </r>
  <r>
    <s v="יעקב"/>
    <s v="נתניהו"/>
    <n v="13"/>
    <s v="תירוש 129"/>
    <s v="נהריה"/>
    <n v="90776"/>
    <x v="1"/>
    <x v="5"/>
    <n v="448"/>
    <n v="6582865"/>
    <s v="050-6707074"/>
  </r>
  <r>
    <s v="טלי"/>
    <s v="דור"/>
    <n v="13"/>
    <s v="הרוחות 49"/>
    <s v="תל אביב"/>
    <n v="75146"/>
    <x v="1"/>
    <x v="5"/>
    <n v="409"/>
    <n v="6590337"/>
    <s v="052-6705908"/>
  </r>
  <r>
    <s v="עדן"/>
    <s v="כהן"/>
    <n v="13"/>
    <s v="הגפן 64"/>
    <s v="רמת גן"/>
    <n v="53756.382352941197"/>
    <x v="1"/>
    <x v="5"/>
    <n v="249.73076923076999"/>
    <n v="6629623.8455882296"/>
    <s v="052-6590901"/>
  </r>
  <r>
    <s v="עמוס"/>
    <s v="שרון"/>
    <n v="14"/>
    <s v="פרחים 133"/>
    <s v="רמת גן"/>
    <n v="80689"/>
    <x v="1"/>
    <x v="4"/>
    <n v="456"/>
    <n v="6547671"/>
    <s v="052-6647010"/>
  </r>
  <r>
    <s v="דניאל"/>
    <s v="חזן"/>
    <n v="14"/>
    <s v="האלים 159"/>
    <s v="חיפה"/>
    <n v="48173"/>
    <x v="1"/>
    <x v="7"/>
    <n v="176"/>
    <n v="6709764"/>
    <s v="052-6737814"/>
  </r>
  <r>
    <s v="גילה"/>
    <s v="זבולון"/>
    <n v="14"/>
    <s v="הפרצים 66"/>
    <s v="קרית שמונה"/>
    <n v="16285"/>
    <x v="1"/>
    <x v="5"/>
    <n v="221"/>
    <n v="6629184"/>
    <s v="052-6721570"/>
  </r>
  <r>
    <s v="גילה"/>
    <s v="חיים"/>
    <n v="14"/>
    <s v="הנרקים 182"/>
    <s v="ירושלים"/>
    <n v="73474"/>
    <x v="1"/>
    <x v="4"/>
    <n v="454"/>
    <n v="6653521"/>
    <s v="054-6550140"/>
  </r>
  <r>
    <s v="רווית"/>
    <s v="שרון"/>
    <n v="14"/>
    <s v="הגשר 115"/>
    <s v="קרית שמונה"/>
    <n v="23957"/>
    <x v="1"/>
    <x v="7"/>
    <n v="454"/>
    <n v="6541196"/>
    <s v="054-6724745"/>
  </r>
  <r>
    <s v="ניצן"/>
    <s v="אופיר"/>
    <n v="14"/>
    <s v="השבלול 107"/>
    <s v="תל אביב"/>
    <n v="37769"/>
    <x v="1"/>
    <x v="5"/>
    <n v="362"/>
    <n v="6762308"/>
    <s v="052-6646911"/>
  </r>
  <r>
    <s v="אילנה"/>
    <s v="שיר"/>
    <n v="14"/>
    <s v="הגשר 165"/>
    <s v="רמת גן"/>
    <n v="62565"/>
    <x v="1"/>
    <x v="6"/>
    <n v="193"/>
    <n v="6692705"/>
    <s v="052-6766520"/>
  </r>
  <r>
    <s v="אילנה"/>
    <s v="גד"/>
    <n v="14"/>
    <s v="האלים 136"/>
    <s v="טבריה"/>
    <n v="65658"/>
    <x v="1"/>
    <x v="4"/>
    <n v="462"/>
    <n v="6654504"/>
    <s v="050-6623532"/>
  </r>
  <r>
    <s v="רמי"/>
    <s v="זבולון"/>
    <n v="14"/>
    <s v="הגפן 60"/>
    <s v="תל אביב"/>
    <n v="60975"/>
    <x v="1"/>
    <x v="7"/>
    <n v="337"/>
    <n v="6510346"/>
    <s v="050-6798574"/>
  </r>
  <r>
    <s v="אילנה"/>
    <s v="אריאל"/>
    <n v="14"/>
    <s v="הרוחות 18"/>
    <s v="רמת גן"/>
    <n v="58503"/>
    <x v="1"/>
    <x v="6"/>
    <n v="386"/>
    <n v="6588507"/>
    <s v="052-6766170"/>
  </r>
  <r>
    <s v="יוסי"/>
    <s v="ברכה"/>
    <n v="14"/>
    <s v="הגפן 185"/>
    <s v="באר שבע"/>
    <n v="94134"/>
    <x v="1"/>
    <x v="6"/>
    <n v="319"/>
    <n v="6571852"/>
    <s v="050-6582283"/>
  </r>
  <r>
    <s v="מירי"/>
    <s v="כהן"/>
    <n v="14"/>
    <s v="הפרצים 3"/>
    <s v="נהריה"/>
    <n v="24583"/>
    <x v="1"/>
    <x v="5"/>
    <n v="239"/>
    <n v="6640835"/>
    <s v="054-6615938"/>
  </r>
  <r>
    <s v="עמוס"/>
    <s v="לוי"/>
    <n v="14"/>
    <s v="הרוחות 33"/>
    <s v="חיפה"/>
    <n v="60179"/>
    <x v="1"/>
    <x v="7"/>
    <n v="434"/>
    <n v="6735812"/>
    <s v="052-6755347"/>
  </r>
  <r>
    <s v="דרור"/>
    <s v="אופיר"/>
    <n v="14"/>
    <s v="הנשר 183"/>
    <s v="באר שבע"/>
    <n v="67317"/>
    <x v="1"/>
    <x v="6"/>
    <n v="349"/>
    <n v="6759834"/>
    <s v="054-6693220"/>
  </r>
  <r>
    <s v="אילנה"/>
    <s v="אופיר"/>
    <n v="14"/>
    <s v="תירוש 68"/>
    <s v="טבריה"/>
    <n v="38373"/>
    <x v="1"/>
    <x v="6"/>
    <n v="458"/>
    <n v="6554745"/>
    <s v="054-6716877"/>
  </r>
  <r>
    <s v="רווית"/>
    <s v="בנימין"/>
    <n v="14"/>
    <s v="הנשר 115"/>
    <s v="צפת"/>
    <n v="39280"/>
    <x v="1"/>
    <x v="7"/>
    <n v="220"/>
    <n v="6690216"/>
    <s v="050-6619743"/>
  </r>
  <r>
    <s v="עדן"/>
    <s v="חיים"/>
    <n v="14"/>
    <s v="הגפן 176"/>
    <s v="קרית שמונה"/>
    <n v="29661"/>
    <x v="1"/>
    <x v="5"/>
    <n v="182"/>
    <n v="6665024"/>
    <s v="050-6502755"/>
  </r>
  <r>
    <s v="טלי"/>
    <s v="בנימין"/>
    <n v="14"/>
    <s v="תירוש 173"/>
    <s v="נהריה"/>
    <n v="91814"/>
    <x v="1"/>
    <x v="7"/>
    <n v="416"/>
    <n v="6742770"/>
    <s v="050-6775874"/>
  </r>
  <r>
    <s v="משה"/>
    <s v="גד"/>
    <n v="14"/>
    <s v="הגפן 9"/>
    <s v="צפת"/>
    <n v="18023"/>
    <x v="1"/>
    <x v="5"/>
    <n v="337"/>
    <n v="6754137"/>
    <s v="052-6599328"/>
  </r>
  <r>
    <s v="שלמה"/>
    <s v="אופיר"/>
    <n v="14"/>
    <s v="הגשר 109"/>
    <s v="טבריה"/>
    <n v="70282"/>
    <x v="1"/>
    <x v="7"/>
    <n v="187"/>
    <n v="6682802"/>
    <s v="054-6622914"/>
  </r>
  <r>
    <s v="רבקה"/>
    <s v="נועה"/>
    <n v="14"/>
    <s v="הנרקים 38"/>
    <s v="קרית שמונה"/>
    <n v="39210"/>
    <x v="1"/>
    <x v="6"/>
    <n v="435"/>
    <n v="6746903"/>
    <s v="054-6527047"/>
  </r>
  <r>
    <s v="דניאל"/>
    <s v="כהן"/>
    <n v="15"/>
    <s v="הפרצים 159"/>
    <s v="ירושלים"/>
    <n v="62811"/>
    <x v="1"/>
    <x v="6"/>
    <n v="464"/>
    <n v="6618348"/>
    <s v="054-6779564"/>
  </r>
  <r>
    <s v="מירי"/>
    <s v="נועה"/>
    <n v="15"/>
    <s v="הרוחות 106"/>
    <s v="רמת גן"/>
    <n v="51804"/>
    <x v="1"/>
    <x v="5"/>
    <n v="432"/>
    <n v="6769013"/>
    <s v="054-6711026"/>
  </r>
  <r>
    <s v="לאה"/>
    <s v="גל"/>
    <n v="15"/>
    <s v="הפרצים 191"/>
    <s v="חיפה"/>
    <n v="61492"/>
    <x v="1"/>
    <x v="7"/>
    <n v="230"/>
    <n v="6582757"/>
    <s v="050-6511827"/>
  </r>
  <r>
    <s v="אלי"/>
    <s v="נבון"/>
    <n v="15"/>
    <s v="הגפן 46"/>
    <s v="צפת"/>
    <n v="10474"/>
    <x v="1"/>
    <x v="4"/>
    <n v="186"/>
    <n v="6789426"/>
    <s v="052-6636557"/>
  </r>
  <r>
    <s v="יעקב"/>
    <s v="חיים"/>
    <n v="15"/>
    <s v="הפרצים 134"/>
    <s v="נהריה"/>
    <n v="71259"/>
    <x v="1"/>
    <x v="6"/>
    <n v="336"/>
    <n v="6716347"/>
    <s v="050-6790805"/>
  </r>
  <r>
    <s v="דינה"/>
    <s v="אריאל"/>
    <n v="15"/>
    <s v="הפרצים 137"/>
    <s v="באר שבע"/>
    <n v="16075"/>
    <x v="1"/>
    <x v="6"/>
    <n v="193"/>
    <n v="6748652"/>
    <s v="054-6515632"/>
  </r>
  <r>
    <s v="עמוס"/>
    <s v="שיר"/>
    <n v="15"/>
    <s v="פרחים 174"/>
    <s v="צפת"/>
    <n v="92989"/>
    <x v="1"/>
    <x v="5"/>
    <n v="175"/>
    <n v="6654336"/>
    <s v="054-6747393"/>
  </r>
  <r>
    <s v="דניאל"/>
    <s v="נבון"/>
    <n v="15"/>
    <s v="הרוחות 181"/>
    <s v="עכו"/>
    <n v="13317"/>
    <x v="1"/>
    <x v="4"/>
    <n v="387"/>
    <n v="6575196"/>
    <s v="054-6536938"/>
  </r>
  <r>
    <s v="רמי"/>
    <s v="ארצי"/>
    <n v="15"/>
    <s v="הנרקים 134"/>
    <s v="צפת"/>
    <n v="25726"/>
    <x v="1"/>
    <x v="4"/>
    <n v="209"/>
    <n v="6593333"/>
    <s v="052-6548185"/>
  </r>
  <r>
    <s v="יעקב"/>
    <s v="שיר"/>
    <n v="15"/>
    <s v="הנשר 191"/>
    <s v="ירושלים"/>
    <n v="26375"/>
    <x v="1"/>
    <x v="4"/>
    <n v="381"/>
    <n v="6506905"/>
    <s v="052-6520241"/>
  </r>
  <r>
    <s v="שלמה"/>
    <s v="שיר"/>
    <n v="15"/>
    <s v="הגשר 12"/>
    <s v="טבריה"/>
    <n v="92038"/>
    <x v="1"/>
    <x v="6"/>
    <n v="319"/>
    <n v="6548976"/>
    <s v="052-6680185"/>
  </r>
  <r>
    <s v="אילנה"/>
    <s v="חזן"/>
    <n v="15"/>
    <s v="האלים 51"/>
    <s v="תל אביב"/>
    <n v="16026"/>
    <x v="1"/>
    <x v="7"/>
    <n v="443"/>
    <n v="6574398"/>
    <s v="050-6569393"/>
  </r>
  <r>
    <s v="יעקב"/>
    <s v="גד"/>
    <n v="15"/>
    <s v="הנשר 111"/>
    <s v="תל אביב"/>
    <n v="53827.5"/>
    <x v="1"/>
    <x v="6"/>
    <n v="180.994505494506"/>
    <n v="6629000.4485294102"/>
    <s v="052-6716220"/>
  </r>
  <r>
    <s v="דוד"/>
    <s v="חזן"/>
    <n v="15"/>
    <s v="תירוש 18"/>
    <s v="תל אביב"/>
    <n v="53863.058823529398"/>
    <x v="1"/>
    <x v="4"/>
    <n v="146.626373626374"/>
    <n v="6628688.75"/>
    <s v="050-6607922"/>
  </r>
  <r>
    <s v="שרה"/>
    <s v="אופיר"/>
    <n v="8"/>
    <s v="הרוחות 66"/>
    <s v="עכו"/>
    <n v="33754"/>
    <x v="2"/>
    <x v="8"/>
    <n v="272"/>
    <n v="6521306"/>
    <s v="050-6662686"/>
  </r>
  <r>
    <s v="ניצן"/>
    <s v="גד"/>
    <n v="8"/>
    <s v="הגפן 116"/>
    <s v="טבריה"/>
    <n v="58829"/>
    <x v="2"/>
    <x v="9"/>
    <n v="381"/>
    <n v="6515177"/>
    <s v="050-6714677"/>
  </r>
  <r>
    <s v="משה"/>
    <s v="דור"/>
    <n v="8"/>
    <s v="הפרצים 19"/>
    <s v="עכו"/>
    <n v="20771"/>
    <x v="2"/>
    <x v="10"/>
    <n v="478"/>
    <n v="6607397"/>
    <s v="050-6742382"/>
  </r>
  <r>
    <s v="ניצן"/>
    <s v="לוי"/>
    <n v="8"/>
    <s v="הנשר 105"/>
    <s v="עכו"/>
    <n v="39656"/>
    <x v="2"/>
    <x v="10"/>
    <n v="367"/>
    <n v="6748028"/>
    <s v="050-6713897"/>
  </r>
  <r>
    <s v="עמוס"/>
    <s v="נבון"/>
    <n v="8"/>
    <s v="הנשר 176"/>
    <s v="קרית שמונה"/>
    <n v="46223"/>
    <x v="2"/>
    <x v="9"/>
    <n v="247"/>
    <n v="6789373"/>
    <s v="052-6542740"/>
  </r>
  <r>
    <s v="אלי"/>
    <s v="יפה"/>
    <n v="8"/>
    <s v="השבלול 135"/>
    <s v="קרית שמונה"/>
    <n v="71498"/>
    <x v="2"/>
    <x v="9"/>
    <n v="438"/>
    <n v="6629320"/>
    <s v="050-6750464"/>
  </r>
  <r>
    <s v="דניאל"/>
    <s v="גבריאלי"/>
    <n v="8"/>
    <s v="השבלול 176"/>
    <s v="עכו"/>
    <n v="51695"/>
    <x v="2"/>
    <x v="10"/>
    <n v="437"/>
    <n v="6636887"/>
    <s v="054-6624370"/>
  </r>
  <r>
    <s v="ניצן"/>
    <s v="דור"/>
    <n v="8"/>
    <s v="השבלול 147"/>
    <s v="ירושלים"/>
    <n v="53493"/>
    <x v="2"/>
    <x v="8"/>
    <n v="234"/>
    <n v="6605267"/>
    <s v="054-6762981"/>
  </r>
  <r>
    <s v="טלי"/>
    <s v="נועה"/>
    <n v="8"/>
    <s v="הרקפת 35"/>
    <s v="קרית שמונה"/>
    <n v="59441"/>
    <x v="2"/>
    <x v="11"/>
    <n v="429"/>
    <n v="6640098"/>
    <s v="054-6701436"/>
  </r>
  <r>
    <s v="יוסי"/>
    <s v="גד"/>
    <n v="8"/>
    <s v="הגשר 194"/>
    <s v="צפת"/>
    <n v="73160"/>
    <x v="2"/>
    <x v="11"/>
    <n v="348"/>
    <n v="6540775"/>
    <s v="050-6745535"/>
  </r>
  <r>
    <s v="אלי"/>
    <s v="נתניהו"/>
    <n v="8"/>
    <s v="תירוש 151"/>
    <s v="קרית שמונה"/>
    <n v="26712"/>
    <x v="2"/>
    <x v="9"/>
    <n v="257"/>
    <n v="6537877"/>
    <s v="050-6678137"/>
  </r>
  <r>
    <s v="תמי"/>
    <s v="חכם"/>
    <n v="8"/>
    <s v="תירוש 134"/>
    <s v="עכו"/>
    <n v="30008"/>
    <x v="2"/>
    <x v="10"/>
    <n v="350"/>
    <n v="6754846"/>
    <s v="054-6541649"/>
  </r>
  <r>
    <s v="רמי"/>
    <s v="רונן"/>
    <n v="8"/>
    <s v="הנשר 121"/>
    <s v="קרית שמונה"/>
    <n v="11616"/>
    <x v="2"/>
    <x v="11"/>
    <n v="359"/>
    <n v="6518422"/>
    <s v="050-6796626"/>
  </r>
  <r>
    <s v="דוד"/>
    <s v="אריאל"/>
    <n v="8"/>
    <s v="הגשר 119"/>
    <s v="ירושלים"/>
    <n v="95827"/>
    <x v="2"/>
    <x v="9"/>
    <n v="385"/>
    <n v="6675806"/>
    <s v="052-6706924"/>
  </r>
  <r>
    <s v="יוסי"/>
    <s v="שיר"/>
    <n v="8"/>
    <s v="הרוחות 68"/>
    <s v="חיפה"/>
    <n v="39751"/>
    <x v="2"/>
    <x v="10"/>
    <n v="253"/>
    <n v="6548652"/>
    <s v="050-6574789"/>
  </r>
  <r>
    <s v="גילה"/>
    <s v="יפה"/>
    <n v="8"/>
    <s v="השבלול 135"/>
    <s v="נהריה"/>
    <n v="70617"/>
    <x v="2"/>
    <x v="8"/>
    <n v="325"/>
    <n v="6554687"/>
    <s v="050-6565019"/>
  </r>
  <r>
    <s v="רמי"/>
    <s v="שרון"/>
    <n v="8"/>
    <s v="תירוש 61"/>
    <s v="באר שבע"/>
    <n v="91684"/>
    <x v="2"/>
    <x v="9"/>
    <n v="310"/>
    <n v="6698819"/>
    <s v="052-6590273"/>
  </r>
  <r>
    <s v="אלי"/>
    <s v="רונן"/>
    <n v="8"/>
    <s v="הנשר 139"/>
    <s v="באר שבע"/>
    <n v="43004"/>
    <x v="2"/>
    <x v="11"/>
    <n v="286"/>
    <n v="6759712"/>
    <s v="052-6520622"/>
  </r>
  <r>
    <s v="רבקה"/>
    <s v="יחזקל"/>
    <n v="8"/>
    <s v="הגפן 1"/>
    <s v="רמת גן"/>
    <n v="21351"/>
    <x v="2"/>
    <x v="8"/>
    <n v="323"/>
    <n v="6727689"/>
    <s v="054-6784782"/>
  </r>
  <r>
    <s v="יעקב"/>
    <s v="ארצי"/>
    <n v="8"/>
    <s v="האלים 65"/>
    <s v="קרית שמונה"/>
    <n v="87403"/>
    <x v="2"/>
    <x v="8"/>
    <n v="359"/>
    <n v="6649252"/>
    <s v="052-6596163"/>
  </r>
  <r>
    <s v="עירית"/>
    <s v="יחזקל"/>
    <n v="8"/>
    <s v="השבלול 200"/>
    <s v="עכו"/>
    <n v="97333"/>
    <x v="2"/>
    <x v="11"/>
    <n v="398"/>
    <n v="6559510"/>
    <s v="054-6540573"/>
  </r>
  <r>
    <s v="אבי"/>
    <s v="כהן"/>
    <n v="9"/>
    <s v="הגפן 147"/>
    <s v="ירושלים"/>
    <n v="90748"/>
    <x v="2"/>
    <x v="11"/>
    <n v="246"/>
    <n v="6781196"/>
    <s v="052-6508671"/>
  </r>
  <r>
    <s v="עדן"/>
    <s v="ארצי"/>
    <n v="9"/>
    <s v="הגפן 144"/>
    <s v="נהריה"/>
    <n v="60217"/>
    <x v="2"/>
    <x v="10"/>
    <n v="241"/>
    <n v="6678322"/>
    <s v="052-6611385"/>
  </r>
  <r>
    <s v="רבקה"/>
    <s v="נתניהו"/>
    <n v="9"/>
    <s v="הנשר 74"/>
    <s v="חיפה"/>
    <n v="64112"/>
    <x v="2"/>
    <x v="9"/>
    <n v="408"/>
    <n v="6576342"/>
    <s v="050-6661088"/>
  </r>
  <r>
    <s v="רווית"/>
    <s v="נבון"/>
    <n v="9"/>
    <s v="פרחים 172"/>
    <s v="טבריה"/>
    <n v="77953"/>
    <x v="2"/>
    <x v="11"/>
    <n v="432"/>
    <n v="6697161"/>
    <s v="050-6514700"/>
  </r>
  <r>
    <s v="דינה"/>
    <s v="ארצי"/>
    <n v="9"/>
    <s v="הגפן 63"/>
    <s v="תל אביב"/>
    <n v="99212"/>
    <x v="2"/>
    <x v="8"/>
    <n v="414"/>
    <n v="6705189"/>
    <s v="050-6509224"/>
  </r>
  <r>
    <s v="דרור"/>
    <s v="יחזקל"/>
    <n v="9"/>
    <s v="פרחים 4"/>
    <s v="טבריה"/>
    <n v="33282"/>
    <x v="2"/>
    <x v="8"/>
    <n v="474"/>
    <n v="6508650"/>
    <s v="054-6772314"/>
  </r>
  <r>
    <s v="אילנה"/>
    <s v="זבולון"/>
    <n v="9"/>
    <s v="האלים 184"/>
    <s v="תל אביב"/>
    <n v="80547"/>
    <x v="2"/>
    <x v="8"/>
    <n v="291"/>
    <n v="6747456"/>
    <s v="054-6575123"/>
  </r>
  <r>
    <s v="רבקה"/>
    <s v="אריאל"/>
    <n v="9"/>
    <s v="האלים 104"/>
    <s v="נהריה"/>
    <n v="42409"/>
    <x v="2"/>
    <x v="11"/>
    <n v="381"/>
    <n v="6661633"/>
    <s v="052-6733357"/>
  </r>
  <r>
    <s v="עירית"/>
    <s v="ארצי"/>
    <n v="9"/>
    <s v="הרוחות 35"/>
    <s v="באר שבע"/>
    <n v="25481"/>
    <x v="2"/>
    <x v="10"/>
    <n v="241"/>
    <n v="6573694"/>
    <s v="054-6681169"/>
  </r>
  <r>
    <s v="אילנה"/>
    <s v="גל"/>
    <n v="9"/>
    <s v="האלים 86"/>
    <s v="רמת גן"/>
    <n v="30710"/>
    <x v="2"/>
    <x v="8"/>
    <n v="351"/>
    <n v="6637012"/>
    <s v="054-6544061"/>
  </r>
  <r>
    <s v="שרה"/>
    <s v="רונן"/>
    <n v="9"/>
    <s v="הגשר 106"/>
    <s v="קרית שמונה"/>
    <n v="56961"/>
    <x v="2"/>
    <x v="8"/>
    <n v="381"/>
    <n v="6668612"/>
    <s v="050-6527246"/>
  </r>
  <r>
    <s v="תמי"/>
    <s v="חכם"/>
    <n v="9"/>
    <s v="הגשר 42"/>
    <s v="ירושלים"/>
    <n v="95108"/>
    <x v="2"/>
    <x v="11"/>
    <n v="231"/>
    <n v="6762470"/>
    <s v="050-6584078"/>
  </r>
  <r>
    <s v="יוסי"/>
    <s v="גבריאלי"/>
    <n v="9"/>
    <s v="תירוש 48"/>
    <s v="ירושלים"/>
    <n v="70059"/>
    <x v="2"/>
    <x v="10"/>
    <n v="263"/>
    <n v="6533137"/>
    <s v="052-6627478"/>
  </r>
  <r>
    <s v="אלי"/>
    <s v="חיים"/>
    <n v="9"/>
    <s v="הפרצים 112"/>
    <s v="טבריה"/>
    <n v="48827"/>
    <x v="2"/>
    <x v="10"/>
    <n v="430"/>
    <n v="6782451"/>
    <s v="050-6593533"/>
  </r>
  <r>
    <s v="גילה"/>
    <s v="שיר"/>
    <n v="9"/>
    <s v="הרוחות 194"/>
    <s v="קרית שמונה"/>
    <n v="44980"/>
    <x v="2"/>
    <x v="11"/>
    <n v="226"/>
    <n v="6756252"/>
    <s v="054-6632573"/>
  </r>
  <r>
    <s v="אבי"/>
    <s v="לוי"/>
    <n v="9"/>
    <s v="הנרקים 75"/>
    <s v="באר שבע"/>
    <n v="53166"/>
    <x v="2"/>
    <x v="9"/>
    <n v="312"/>
    <n v="6729683"/>
    <s v="050-6788763"/>
  </r>
  <r>
    <s v="אלי"/>
    <s v="שיר"/>
    <n v="9"/>
    <s v="הנרקים 55"/>
    <s v="תל אביב"/>
    <n v="87834"/>
    <x v="2"/>
    <x v="8"/>
    <n v="440"/>
    <n v="6655357"/>
    <s v="052-6763211"/>
  </r>
  <r>
    <s v="ניצן"/>
    <s v="יחזקל"/>
    <n v="9"/>
    <s v="הפרצים 138"/>
    <s v="ירושלים"/>
    <n v="10138"/>
    <x v="2"/>
    <x v="8"/>
    <n v="399"/>
    <n v="6534012"/>
    <s v="050-6512032"/>
  </r>
  <r>
    <s v="רבקה"/>
    <s v="ברכה"/>
    <n v="9"/>
    <s v="הרקפת 112"/>
    <s v="חיפה"/>
    <n v="15909"/>
    <x v="2"/>
    <x v="9"/>
    <n v="302"/>
    <n v="6534557"/>
    <s v="050-6537072"/>
  </r>
  <r>
    <s v="דרור"/>
    <s v="שיר"/>
    <n v="9"/>
    <s v="האלים 96"/>
    <s v="טבריה"/>
    <n v="85528"/>
    <x v="2"/>
    <x v="9"/>
    <n v="261"/>
    <n v="6612418"/>
    <s v="050-6550126"/>
  </r>
  <r>
    <s v="דינה"/>
    <s v="לוי"/>
    <n v="9"/>
    <s v="הנרקים 117"/>
    <s v="קרית שמונה"/>
    <n v="52187"/>
    <x v="2"/>
    <x v="10"/>
    <n v="409"/>
    <n v="6504867"/>
    <s v="052-6751981"/>
  </r>
  <r>
    <s v="ניצן"/>
    <s v="יפה"/>
    <n v="9"/>
    <s v="הפרצים 19"/>
    <s v="קרית שמונה"/>
    <n v="53768.235294117701"/>
    <x v="2"/>
    <x v="11"/>
    <n v="238.27472527472599"/>
    <n v="6629519.9460784299"/>
    <s v="052-6705908"/>
  </r>
  <r>
    <s v="עירית"/>
    <s v="לוי"/>
    <n v="9"/>
    <s v="הרוחות 50"/>
    <s v="נהריה"/>
    <n v="53803.794117647099"/>
    <x v="2"/>
    <x v="8"/>
    <n v="203.906593406594"/>
    <n v="6629208.2475490198"/>
    <s v="050-6569394"/>
  </r>
  <r>
    <s v="דינה"/>
    <s v="גבריאלי"/>
    <n v="9"/>
    <s v="הנרקים 39"/>
    <s v="עכו"/>
    <n v="53874.911764705903"/>
    <x v="2"/>
    <x v="10"/>
    <n v="135.17032967033001"/>
    <n v="6628584.8504902003"/>
    <s v="050-6768363"/>
  </r>
  <r>
    <s v="שרה"/>
    <s v="זבולון"/>
    <n v="10"/>
    <s v="פרחים 192"/>
    <s v="נהריה"/>
    <n v="78675"/>
    <x v="2"/>
    <x v="10"/>
    <n v="295"/>
    <n v="6549771"/>
    <s v="052-6528347"/>
  </r>
  <r>
    <s v="אילנה"/>
    <s v="לוי"/>
    <n v="10"/>
    <s v="הגפן 172"/>
    <s v="באר שבע"/>
    <n v="45602"/>
    <x v="2"/>
    <x v="10"/>
    <n v="302"/>
    <n v="6557144"/>
    <s v="054-6561217"/>
  </r>
  <r>
    <s v="לאה"/>
    <s v="שיר"/>
    <n v="10"/>
    <s v="תירוש 39"/>
    <s v="קרית שמונה"/>
    <n v="12383"/>
    <x v="2"/>
    <x v="8"/>
    <n v="224"/>
    <n v="6527483"/>
    <s v="054-6749341"/>
  </r>
  <r>
    <s v="משה"/>
    <s v="גבריאלי"/>
    <n v="10"/>
    <s v="הגפן 173"/>
    <s v="עכו"/>
    <n v="55531"/>
    <x v="2"/>
    <x v="8"/>
    <n v="278"/>
    <n v="6584770"/>
    <s v="054-6615816"/>
  </r>
  <r>
    <s v="עירית"/>
    <s v="כהן"/>
    <n v="10"/>
    <s v="הגשר 66"/>
    <s v="צפת"/>
    <n v="11042"/>
    <x v="2"/>
    <x v="9"/>
    <n v="414"/>
    <n v="6780347"/>
    <s v="052-6734538"/>
  </r>
  <r>
    <s v="שרה"/>
    <s v="זבולון"/>
    <n v="10"/>
    <s v="הגשר 67"/>
    <s v="באר שבע"/>
    <n v="90438"/>
    <x v="2"/>
    <x v="11"/>
    <n v="414"/>
    <n v="6648874"/>
    <s v="050-6597073"/>
  </r>
  <r>
    <s v="תמי"/>
    <s v="חכם"/>
    <n v="10"/>
    <s v="הנרקים 101"/>
    <s v="טבריה"/>
    <n v="90802"/>
    <x v="2"/>
    <x v="8"/>
    <n v="277"/>
    <n v="6721772"/>
    <s v="054-6579363"/>
  </r>
  <r>
    <s v="יעקב"/>
    <s v="לוי"/>
    <n v="10"/>
    <s v="הרוחות 90"/>
    <s v="טבריה"/>
    <n v="53441"/>
    <x v="2"/>
    <x v="9"/>
    <n v="479"/>
    <n v="6557677"/>
    <s v="052-6706507"/>
  </r>
  <r>
    <s v="דינה"/>
    <s v="חיים"/>
    <n v="10"/>
    <s v="הגפן 7"/>
    <s v="עכו"/>
    <n v="42630"/>
    <x v="2"/>
    <x v="10"/>
    <n v="205"/>
    <n v="6525064"/>
    <s v="052-6604203"/>
  </r>
  <r>
    <s v="דניאל"/>
    <s v="שרון"/>
    <n v="10"/>
    <s v="הנשר 39"/>
    <s v="נהריה"/>
    <n v="69186"/>
    <x v="2"/>
    <x v="8"/>
    <n v="230"/>
    <n v="6710863"/>
    <s v="052-6759981"/>
  </r>
  <r>
    <s v="שלמה"/>
    <s v="יחזקל"/>
    <n v="10"/>
    <s v="הרוחות 50"/>
    <s v="רמת גן"/>
    <n v="37180"/>
    <x v="2"/>
    <x v="11"/>
    <n v="408"/>
    <n v="6518279"/>
    <s v="052-6588414"/>
  </r>
  <r>
    <s v="יעקב"/>
    <s v="בנימין"/>
    <n v="10"/>
    <s v="תירוש 49"/>
    <s v="חיפה"/>
    <n v="17758"/>
    <x v="2"/>
    <x v="8"/>
    <n v="379"/>
    <n v="6708609"/>
    <s v="052-6706991"/>
  </r>
  <r>
    <s v="דינה"/>
    <s v="בנימין"/>
    <n v="10"/>
    <s v="הנשר 67"/>
    <s v="צפת"/>
    <n v="44877"/>
    <x v="2"/>
    <x v="9"/>
    <n v="442"/>
    <n v="6622593"/>
    <s v="052-6736651"/>
  </r>
  <r>
    <s v="רבקה"/>
    <s v="שרון"/>
    <n v="10"/>
    <s v="הפרצים 142"/>
    <s v="חיפה"/>
    <n v="81563"/>
    <x v="2"/>
    <x v="10"/>
    <n v="345"/>
    <n v="6516991"/>
    <s v="052-6527250"/>
  </r>
  <r>
    <s v="רבקה"/>
    <s v="חזן"/>
    <n v="10"/>
    <s v="פרחים 48"/>
    <s v="ירושלים"/>
    <n v="13337"/>
    <x v="2"/>
    <x v="9"/>
    <n v="308"/>
    <n v="6647881"/>
    <s v="050-6711875"/>
  </r>
  <r>
    <s v="אלי"/>
    <s v="גד"/>
    <n v="10"/>
    <s v="הגפן 109"/>
    <s v="ירושלים"/>
    <n v="69660"/>
    <x v="2"/>
    <x v="10"/>
    <n v="233"/>
    <n v="6643067"/>
    <s v="052-6578317"/>
  </r>
  <r>
    <s v="משה"/>
    <s v="אריאל"/>
    <n v="10"/>
    <s v="הגשר 12"/>
    <s v="תל אביב"/>
    <n v="65561"/>
    <x v="2"/>
    <x v="9"/>
    <n v="479"/>
    <n v="6559328"/>
    <s v="050-6644183"/>
  </r>
  <r>
    <s v="ניצן"/>
    <s v="רונן"/>
    <n v="10"/>
    <s v="תירוש 137"/>
    <s v="רמת גן"/>
    <n v="51229"/>
    <x v="2"/>
    <x v="11"/>
    <n v="186"/>
    <n v="6673137"/>
    <s v="054-6731091"/>
  </r>
  <r>
    <s v="דינה"/>
    <s v="רונן"/>
    <n v="10"/>
    <s v="השבלול 52"/>
    <s v="חיפה"/>
    <n v="65676"/>
    <x v="2"/>
    <x v="10"/>
    <n v="415"/>
    <n v="6662955"/>
    <s v="052-6507185"/>
  </r>
  <r>
    <s v="שרה"/>
    <s v="שרון"/>
    <n v="10"/>
    <s v="הגשר 87"/>
    <s v="רמת גן"/>
    <n v="76069"/>
    <x v="2"/>
    <x v="10"/>
    <n v="431"/>
    <n v="6779672"/>
    <s v="050-6620375"/>
  </r>
  <r>
    <s v="שרה"/>
    <s v="חכם"/>
    <n v="10"/>
    <s v="הנשר 126"/>
    <s v="ירושלים"/>
    <n v="71050"/>
    <x v="2"/>
    <x v="11"/>
    <n v="172"/>
    <n v="6652260"/>
    <s v="052-6634549"/>
  </r>
  <r>
    <s v="דרור"/>
    <s v="גד"/>
    <n v="10"/>
    <s v="הרוחות 43"/>
    <s v="תל אביב"/>
    <n v="91740"/>
    <x v="2"/>
    <x v="9"/>
    <n v="202"/>
    <n v="6764887"/>
    <s v="054-6756344"/>
  </r>
  <r>
    <s v="יעקב"/>
    <s v="רונן"/>
    <n v="10"/>
    <s v="הרקפת 44"/>
    <s v="חיפה"/>
    <n v="37942"/>
    <x v="2"/>
    <x v="8"/>
    <n v="402"/>
    <n v="6581854"/>
    <s v="052-6545879"/>
  </r>
  <r>
    <s v="עדן"/>
    <s v="נתניהו"/>
    <n v="10"/>
    <s v="הרוחות 158"/>
    <s v="עכו"/>
    <n v="54639"/>
    <x v="2"/>
    <x v="8"/>
    <n v="241"/>
    <n v="6531941"/>
    <s v="054-6632748"/>
  </r>
  <r>
    <s v="עדן"/>
    <s v="לוי"/>
    <n v="11"/>
    <s v="הנשר 189"/>
    <s v="רמת גן"/>
    <n v="14381"/>
    <x v="2"/>
    <x v="11"/>
    <n v="415"/>
    <n v="6793529"/>
    <s v="052-6650368"/>
  </r>
  <r>
    <s v="עירית"/>
    <s v="שיר"/>
    <n v="11"/>
    <s v="הרוחות 30"/>
    <s v="חיפה"/>
    <n v="39783"/>
    <x v="2"/>
    <x v="10"/>
    <n v="206"/>
    <n v="6755182"/>
    <s v="054-6736379"/>
  </r>
  <r>
    <s v="מירי"/>
    <s v="ארצי"/>
    <n v="11"/>
    <s v="פרחים 75"/>
    <s v="תל אביב"/>
    <n v="28757"/>
    <x v="2"/>
    <x v="10"/>
    <n v="437"/>
    <n v="6680327"/>
    <s v="052-6595435"/>
  </r>
  <r>
    <s v="אלי"/>
    <s v="נועה"/>
    <n v="11"/>
    <s v="הנשר 132"/>
    <s v="נהריה"/>
    <n v="48022"/>
    <x v="2"/>
    <x v="10"/>
    <n v="253"/>
    <n v="6674370"/>
    <s v="054-6729964"/>
  </r>
  <r>
    <s v="אבי"/>
    <s v="חזן"/>
    <n v="11"/>
    <s v="הגשר 199"/>
    <s v="נהריה"/>
    <n v="65896"/>
    <x v="2"/>
    <x v="9"/>
    <n v="313"/>
    <n v="6702938"/>
    <s v="050-6690077"/>
  </r>
  <r>
    <s v="משה"/>
    <s v="בנימין"/>
    <n v="11"/>
    <s v="הרקפת 166"/>
    <s v="חיפה"/>
    <n v="30064"/>
    <x v="2"/>
    <x v="8"/>
    <n v="219"/>
    <n v="6676519"/>
    <s v="050-6525310"/>
  </r>
  <r>
    <s v="עדן"/>
    <s v="ברכה"/>
    <n v="11"/>
    <s v="הנרקים 179"/>
    <s v="קרית שמונה"/>
    <n v="29115"/>
    <x v="2"/>
    <x v="9"/>
    <n v="233"/>
    <n v="6578146"/>
    <s v="052-6764872"/>
  </r>
  <r>
    <s v="דינה"/>
    <s v="גד"/>
    <n v="11"/>
    <s v="הרקפת 134"/>
    <s v="עכו"/>
    <n v="40508"/>
    <x v="2"/>
    <x v="10"/>
    <n v="170"/>
    <n v="6584076"/>
    <s v="052-6573969"/>
  </r>
  <r>
    <s v="עדן"/>
    <s v="יחזקל"/>
    <n v="11"/>
    <s v="הגשר 33"/>
    <s v="נהריה"/>
    <n v="70211"/>
    <x v="2"/>
    <x v="11"/>
    <n v="441"/>
    <n v="6527278"/>
    <s v="054-6799229"/>
  </r>
  <r>
    <s v="משה"/>
    <s v="יפה"/>
    <n v="11"/>
    <s v="הנרקים 170"/>
    <s v="צפת"/>
    <n v="20095"/>
    <x v="2"/>
    <x v="9"/>
    <n v="206"/>
    <n v="6753388"/>
    <s v="054-6556150"/>
  </r>
  <r>
    <s v="מירי"/>
    <s v="אריאל"/>
    <n v="11"/>
    <s v="הנשר 74"/>
    <s v="עכו"/>
    <n v="92178"/>
    <x v="2"/>
    <x v="10"/>
    <n v="230"/>
    <n v="6634621"/>
    <s v="052-6517618"/>
  </r>
  <r>
    <s v="שרה"/>
    <s v="דור"/>
    <n v="11"/>
    <s v="פרחים 21"/>
    <s v="טבריה"/>
    <n v="26186"/>
    <x v="2"/>
    <x v="8"/>
    <n v="371"/>
    <n v="6785693"/>
    <s v="050-6528575"/>
  </r>
  <r>
    <s v="דניאל"/>
    <s v="יחזקל"/>
    <n v="11"/>
    <s v="פרחים 85"/>
    <s v="תל אביב"/>
    <n v="42345"/>
    <x v="2"/>
    <x v="11"/>
    <n v="196"/>
    <n v="6632793"/>
    <s v="052-6684072"/>
  </r>
  <r>
    <s v="לאה"/>
    <s v="יפה"/>
    <n v="11"/>
    <s v="השבלול 186"/>
    <s v="תל אביב"/>
    <n v="27119"/>
    <x v="2"/>
    <x v="10"/>
    <n v="457"/>
    <n v="6745216"/>
    <s v="052-6692813"/>
  </r>
  <r>
    <s v="יוסי"/>
    <s v="יחזקל"/>
    <n v="11"/>
    <s v="הגפן 104"/>
    <s v="נהריה"/>
    <n v="97785"/>
    <x v="2"/>
    <x v="11"/>
    <n v="439"/>
    <n v="6512844"/>
    <s v="052-6501845"/>
  </r>
  <r>
    <s v="טלי"/>
    <s v="אופיר"/>
    <n v="11"/>
    <s v="הפרצים 8"/>
    <s v="רמת גן"/>
    <n v="75028"/>
    <x v="2"/>
    <x v="9"/>
    <n v="219"/>
    <n v="6733334"/>
    <s v="050-6554670"/>
  </r>
  <r>
    <s v="תמי"/>
    <s v="חכם"/>
    <n v="11"/>
    <s v="האלים 15"/>
    <s v="באר שבע"/>
    <n v="72558"/>
    <x v="2"/>
    <x v="10"/>
    <n v="476"/>
    <n v="6794215"/>
    <s v="054-6578852"/>
  </r>
  <r>
    <s v="ניצן"/>
    <s v="זבולון"/>
    <n v="12"/>
    <s v="הרוחות 113"/>
    <s v="באר שבע"/>
    <n v="58349"/>
    <x v="2"/>
    <x v="11"/>
    <n v="206"/>
    <n v="6746858"/>
    <s v="050-6643318"/>
  </r>
  <r>
    <s v="משה"/>
    <s v="ארצי"/>
    <n v="12"/>
    <s v="הנשר 1"/>
    <s v="עכו"/>
    <n v="58241"/>
    <x v="2"/>
    <x v="10"/>
    <n v="176"/>
    <n v="6643963"/>
    <s v="050-6669131"/>
  </r>
  <r>
    <s v="יעקב"/>
    <s v="יפה"/>
    <n v="12"/>
    <s v="תירוש 47"/>
    <s v="באר שבע"/>
    <n v="44601"/>
    <x v="2"/>
    <x v="11"/>
    <n v="202"/>
    <n v="6591443"/>
    <s v="054-6596511"/>
  </r>
  <r>
    <s v="עמוס"/>
    <s v="רונן"/>
    <n v="12"/>
    <s v="הגשר 109"/>
    <s v="נהריה"/>
    <n v="98705"/>
    <x v="2"/>
    <x v="11"/>
    <n v="392"/>
    <n v="6790483"/>
    <s v="054-6577343"/>
  </r>
  <r>
    <s v="רמי"/>
    <s v="דור"/>
    <n v="12"/>
    <s v="הנשר 31"/>
    <s v="נהריה"/>
    <n v="44369"/>
    <x v="2"/>
    <x v="11"/>
    <n v="366"/>
    <n v="6613487"/>
    <s v="050-6532129"/>
  </r>
  <r>
    <s v="דוד"/>
    <s v="כהן"/>
    <n v="12"/>
    <s v="הגפן 186"/>
    <s v="באר שבע"/>
    <n v="99626"/>
    <x v="2"/>
    <x v="11"/>
    <n v="236"/>
    <n v="6737966"/>
    <s v="052-6687393"/>
  </r>
  <r>
    <s v="רמי"/>
    <s v="גבריאלי"/>
    <n v="12"/>
    <s v="השבלול 136"/>
    <s v="צפת"/>
    <n v="58260"/>
    <x v="2"/>
    <x v="11"/>
    <n v="452"/>
    <n v="6558229"/>
    <s v="054-6638730"/>
  </r>
  <r>
    <s v="דרור"/>
    <s v="זבולון"/>
    <n v="12"/>
    <s v="הרקפת 188"/>
    <s v="באר שבע"/>
    <n v="32931"/>
    <x v="2"/>
    <x v="11"/>
    <n v="391"/>
    <n v="6755582"/>
    <s v="052-6795165"/>
  </r>
  <r>
    <s v="אלי"/>
    <s v="אריאל"/>
    <n v="12"/>
    <s v="הגשר 178"/>
    <s v="קרית שמונה"/>
    <n v="45947"/>
    <x v="2"/>
    <x v="10"/>
    <n v="422"/>
    <n v="6565022"/>
    <s v="052-6765837"/>
  </r>
  <r>
    <s v="שלמה"/>
    <s v="חכם"/>
    <n v="12"/>
    <s v="הגפן 185"/>
    <s v="קרית שמונה"/>
    <n v="81582"/>
    <x v="2"/>
    <x v="10"/>
    <n v="355"/>
    <n v="6765645"/>
    <s v="054-6673293"/>
  </r>
  <r>
    <s v="שרה"/>
    <s v="גל"/>
    <n v="12"/>
    <s v="הגפן 174"/>
    <s v="באר שבע"/>
    <n v="59906"/>
    <x v="2"/>
    <x v="11"/>
    <n v="391"/>
    <n v="6501947"/>
    <s v="054-6779753"/>
  </r>
  <r>
    <s v="גילה"/>
    <s v="נתניהו"/>
    <n v="12"/>
    <s v="הגפן 167"/>
    <s v="טבריה"/>
    <n v="43194"/>
    <x v="2"/>
    <x v="9"/>
    <n v="209"/>
    <n v="6591955"/>
    <s v="052-6528528"/>
  </r>
  <r>
    <s v="דינה"/>
    <s v="אופיר"/>
    <n v="12"/>
    <s v="תירוש 155"/>
    <s v="באר שבע"/>
    <n v="49271"/>
    <x v="2"/>
    <x v="11"/>
    <n v="184"/>
    <n v="6721357"/>
    <s v="050-6636875"/>
  </r>
  <r>
    <s v="שרה"/>
    <s v="חזן"/>
    <n v="12"/>
    <s v="הנרקים 77"/>
    <s v="צפת"/>
    <n v="68527"/>
    <x v="2"/>
    <x v="9"/>
    <n v="371"/>
    <n v="6530088"/>
    <s v="054-6647611"/>
  </r>
  <r>
    <s v="דרור"/>
    <s v="דור"/>
    <n v="12"/>
    <s v="הגשר 17"/>
    <s v="עכו"/>
    <n v="30398"/>
    <x v="2"/>
    <x v="10"/>
    <n v="266"/>
    <n v="6588552"/>
    <s v="050-6727577"/>
  </r>
  <r>
    <s v="דרור"/>
    <s v="אריאל"/>
    <n v="12"/>
    <s v="תירוש 88"/>
    <s v="טבריה"/>
    <n v="79359"/>
    <x v="2"/>
    <x v="8"/>
    <n v="467"/>
    <n v="6569776"/>
    <s v="050-6689641"/>
  </r>
  <r>
    <s v="אילנה"/>
    <s v="יפה"/>
    <n v="12"/>
    <s v="תירוש 15"/>
    <s v="רמת גן"/>
    <n v="59409"/>
    <x v="2"/>
    <x v="8"/>
    <n v="232"/>
    <n v="6667942"/>
    <s v="050-6636155"/>
  </r>
  <r>
    <s v="דינה"/>
    <s v="יפה"/>
    <n v="12"/>
    <s v="הגשר 63"/>
    <s v="תל אביב"/>
    <n v="90737"/>
    <x v="2"/>
    <x v="8"/>
    <n v="195"/>
    <n v="6584290"/>
    <s v="054-6756482"/>
  </r>
  <r>
    <s v="שלמה"/>
    <s v="לוי"/>
    <n v="12"/>
    <s v="הנרקים 9"/>
    <s v="נהריה"/>
    <n v="13375"/>
    <x v="2"/>
    <x v="9"/>
    <n v="304"/>
    <n v="6792009"/>
    <s v="050-6558344"/>
  </r>
  <r>
    <s v="אבי"/>
    <s v="שרון"/>
    <n v="12"/>
    <s v="הרקפת 82"/>
    <s v="עכו"/>
    <n v="40265"/>
    <x v="2"/>
    <x v="11"/>
    <n v="394"/>
    <n v="6721273"/>
    <s v="050-6670380"/>
  </r>
  <r>
    <s v="דוד"/>
    <s v="גבריאלי"/>
    <n v="12"/>
    <s v="הרקפת 151"/>
    <s v="קרית שמונה"/>
    <n v="79215"/>
    <x v="2"/>
    <x v="9"/>
    <n v="382"/>
    <n v="6683463"/>
    <s v="050-6530182"/>
  </r>
  <r>
    <s v="רווית"/>
    <s v="גל"/>
    <n v="13"/>
    <s v="הגפן 36"/>
    <s v="צפת"/>
    <n v="96199"/>
    <x v="2"/>
    <x v="9"/>
    <n v="305"/>
    <n v="6765359"/>
    <s v="050-6586424"/>
  </r>
  <r>
    <s v="רבקה"/>
    <s v="כהן"/>
    <n v="13"/>
    <s v="הגפן 111"/>
    <s v="חיפה"/>
    <n v="40944"/>
    <x v="2"/>
    <x v="8"/>
    <n v="314"/>
    <n v="6734953"/>
    <s v="050-6712529"/>
  </r>
  <r>
    <s v="דוד"/>
    <s v="חיים"/>
    <n v="13"/>
    <s v="הפרצים 15"/>
    <s v="צפת"/>
    <n v="46146"/>
    <x v="2"/>
    <x v="8"/>
    <n v="364"/>
    <n v="6690605"/>
    <s v="052-6775331"/>
  </r>
  <r>
    <s v="ניצן"/>
    <s v="שרון"/>
    <n v="13"/>
    <s v="הגפן 186"/>
    <s v="עכו"/>
    <n v="56058"/>
    <x v="2"/>
    <x v="9"/>
    <n v="472"/>
    <n v="6678278"/>
    <s v="050-6557976"/>
  </r>
  <r>
    <s v="עמוס"/>
    <s v="חיים"/>
    <n v="13"/>
    <s v="הנרקים 11"/>
    <s v="חיפה"/>
    <n v="25500"/>
    <x v="2"/>
    <x v="10"/>
    <n v="250"/>
    <n v="6611069"/>
    <s v="054-6771622"/>
  </r>
  <r>
    <s v="דינה"/>
    <s v="נבון"/>
    <n v="13"/>
    <s v="הנרקים 93"/>
    <s v="רמת גן"/>
    <n v="75244"/>
    <x v="2"/>
    <x v="9"/>
    <n v="239"/>
    <n v="6687541"/>
    <s v="052-6504342"/>
  </r>
  <r>
    <s v="דוד"/>
    <s v="אופיר"/>
    <n v="13"/>
    <s v="הפרצים 197"/>
    <s v="נהריה"/>
    <n v="87590"/>
    <x v="2"/>
    <x v="8"/>
    <n v="246"/>
    <n v="6575579"/>
    <s v="054-6696723"/>
  </r>
  <r>
    <s v="עירית"/>
    <s v="אריאל"/>
    <n v="13"/>
    <s v="הפרצים 34"/>
    <s v="צפת"/>
    <n v="15035"/>
    <x v="2"/>
    <x v="11"/>
    <n v="286"/>
    <n v="6739576"/>
    <s v="050-6590369"/>
  </r>
  <r>
    <s v="גילה"/>
    <s v="בנימין"/>
    <n v="13"/>
    <s v="הנשר 48"/>
    <s v="עכו"/>
    <n v="37349"/>
    <x v="2"/>
    <x v="8"/>
    <n v="309"/>
    <n v="6557045"/>
    <s v="054-6601199"/>
  </r>
  <r>
    <s v="שלמה"/>
    <s v="כהן"/>
    <n v="13"/>
    <s v="תירוש 55"/>
    <s v="תל אביב"/>
    <n v="75222"/>
    <x v="2"/>
    <x v="8"/>
    <n v="340"/>
    <n v="6746274"/>
    <s v="054-6748039"/>
  </r>
  <r>
    <s v="דינה"/>
    <s v="חזן"/>
    <n v="13"/>
    <s v="הגפן 11"/>
    <s v="חיפה"/>
    <n v="11156"/>
    <x v="2"/>
    <x v="8"/>
    <n v="344"/>
    <n v="6750261"/>
    <s v="050-6652217"/>
  </r>
  <r>
    <s v="טלי"/>
    <s v="שרון"/>
    <n v="13"/>
    <s v="הנשר 157"/>
    <s v="תל אביב"/>
    <n v="47988"/>
    <x v="2"/>
    <x v="11"/>
    <n v="212"/>
    <n v="6760149"/>
    <s v="052-6772260"/>
  </r>
  <r>
    <s v="אלי"/>
    <s v="גבריאלי"/>
    <n v="13"/>
    <s v="פרחים 176"/>
    <s v="חיפה"/>
    <n v="17940"/>
    <x v="2"/>
    <x v="10"/>
    <n v="478"/>
    <n v="6636286"/>
    <s v="050-6687974"/>
  </r>
  <r>
    <s v="עמוס"/>
    <s v="חזן"/>
    <n v="13"/>
    <s v="השבלול 16"/>
    <s v="עכו"/>
    <n v="86581"/>
    <x v="2"/>
    <x v="8"/>
    <n v="248"/>
    <n v="6592855"/>
    <s v="052-6692410"/>
  </r>
  <r>
    <s v="לאה"/>
    <s v="חיים"/>
    <n v="13"/>
    <s v="השבלול 69"/>
    <s v="רמת גן"/>
    <n v="53910.470588235301"/>
    <x v="2"/>
    <x v="11"/>
    <n v="100.80219780219799"/>
    <n v="6628273.1519607799"/>
    <s v="052-6590901"/>
  </r>
  <r>
    <s v="טלי"/>
    <s v="נתניהו"/>
    <n v="14"/>
    <s v="הפרצים 174"/>
    <s v="רמת גן"/>
    <n v="13269"/>
    <x v="2"/>
    <x v="9"/>
    <n v="289"/>
    <n v="6744173"/>
    <s v="052-6795018"/>
  </r>
  <r>
    <s v="עירית"/>
    <s v="גל"/>
    <n v="14"/>
    <s v="הגשר 2"/>
    <s v="טבריה"/>
    <n v="42605"/>
    <x v="2"/>
    <x v="10"/>
    <n v="449"/>
    <n v="6693631"/>
    <s v="052-6732088"/>
  </r>
  <r>
    <s v="אילנה"/>
    <s v="כהן"/>
    <n v="14"/>
    <s v="האלים 127"/>
    <s v="רמת גן"/>
    <n v="35910"/>
    <x v="2"/>
    <x v="9"/>
    <n v="274"/>
    <n v="6612710"/>
    <s v="050-6587944"/>
  </r>
  <r>
    <s v="עמוס"/>
    <s v="ארצי"/>
    <n v="14"/>
    <s v="הגפן 156"/>
    <s v="רמת גן"/>
    <n v="17427"/>
    <x v="2"/>
    <x v="11"/>
    <n v="253"/>
    <n v="6651376"/>
    <s v="054-6502609"/>
  </r>
  <r>
    <s v="דינה"/>
    <s v="ברכה"/>
    <n v="14"/>
    <s v="פרחים 12"/>
    <s v="ירושלים"/>
    <n v="67709"/>
    <x v="2"/>
    <x v="8"/>
    <n v="221"/>
    <n v="6637445"/>
    <s v="050-6709323"/>
  </r>
  <r>
    <s v="לאה"/>
    <s v="בנימין"/>
    <n v="14"/>
    <s v="הגשר 190"/>
    <s v="קרית שמונה"/>
    <n v="94977"/>
    <x v="2"/>
    <x v="8"/>
    <n v="428"/>
    <n v="6561228"/>
    <s v="054-6547810"/>
  </r>
  <r>
    <s v="עירית"/>
    <s v="יפה"/>
    <n v="14"/>
    <s v="הנשר 2"/>
    <s v="חיפה"/>
    <n v="87546"/>
    <x v="2"/>
    <x v="8"/>
    <n v="251"/>
    <n v="6656132"/>
    <s v="054-6666908"/>
  </r>
  <r>
    <s v="עדן"/>
    <s v="חזן"/>
    <n v="14"/>
    <s v="תירוש 174"/>
    <s v="עכו"/>
    <n v="66240"/>
    <x v="2"/>
    <x v="9"/>
    <n v="474"/>
    <n v="6557137"/>
    <s v="052-6751945"/>
  </r>
  <r>
    <s v="טלי"/>
    <s v="חיים"/>
    <n v="14"/>
    <s v="הרוחות 99"/>
    <s v="ירושלים"/>
    <n v="15909"/>
    <x v="2"/>
    <x v="10"/>
    <n v="428"/>
    <n v="6544160"/>
    <s v="052-6656416"/>
  </r>
  <r>
    <s v="משה"/>
    <s v="רונן"/>
    <n v="14"/>
    <s v="פרחים 58"/>
    <s v="באר שבע"/>
    <n v="40817"/>
    <x v="2"/>
    <x v="9"/>
    <n v="471"/>
    <n v="6600667"/>
    <s v="052-6776666"/>
  </r>
  <r>
    <s v="דניאל"/>
    <s v="דור"/>
    <n v="14"/>
    <s v="הגשר 101"/>
    <s v="חיפה"/>
    <n v="39293"/>
    <x v="2"/>
    <x v="10"/>
    <n v="247"/>
    <n v="6748408"/>
    <s v="054-6601211"/>
  </r>
  <r>
    <s v="אלי"/>
    <s v="בנימין"/>
    <n v="14"/>
    <s v="תירוש 106"/>
    <s v="באר שבע"/>
    <n v="46466"/>
    <x v="2"/>
    <x v="9"/>
    <n v="394"/>
    <n v="6716707"/>
    <s v="052-6720215"/>
  </r>
  <r>
    <s v="רמי"/>
    <s v="בנימין"/>
    <n v="14"/>
    <s v="הנשר 111"/>
    <s v="צפת"/>
    <n v="92103"/>
    <x v="2"/>
    <x v="11"/>
    <n v="390"/>
    <n v="6531494"/>
    <s v="054-6720349"/>
  </r>
  <r>
    <s v="משה"/>
    <s v="נועה"/>
    <n v="14"/>
    <s v="הגפן 43"/>
    <s v="עכו"/>
    <n v="65680"/>
    <x v="2"/>
    <x v="10"/>
    <n v="298"/>
    <n v="6504830"/>
    <s v="050-6594400"/>
  </r>
  <r>
    <s v="אבי"/>
    <s v="גל"/>
    <n v="14"/>
    <s v="הגפן 59"/>
    <s v="קרית שמונה"/>
    <n v="87952"/>
    <x v="2"/>
    <x v="8"/>
    <n v="182"/>
    <n v="6740477"/>
    <s v="052-6684202"/>
  </r>
  <r>
    <s v="תמי"/>
    <s v="חכם"/>
    <n v="14"/>
    <s v="הרוחות 134"/>
    <s v="רמת גן"/>
    <n v="20800"/>
    <x v="2"/>
    <x v="9"/>
    <n v="274"/>
    <n v="6776742"/>
    <s v="050-6572509"/>
  </r>
  <r>
    <s v="עמוס"/>
    <s v="גבריאלי"/>
    <n v="14"/>
    <s v="הגשר 186"/>
    <s v="תל אביב"/>
    <n v="19279"/>
    <x v="2"/>
    <x v="10"/>
    <n v="193"/>
    <n v="6737884"/>
    <s v="054-6612865"/>
  </r>
  <r>
    <s v="שלמה"/>
    <s v="ברכה"/>
    <n v="14"/>
    <s v="תירוש 14"/>
    <s v="טבריה"/>
    <n v="21537"/>
    <x v="2"/>
    <x v="11"/>
    <n v="466"/>
    <n v="6632766"/>
    <s v="052-6638611"/>
  </r>
  <r>
    <s v="אלי"/>
    <s v="יחזקל"/>
    <n v="14"/>
    <s v="הנרקים 190"/>
    <s v="חיפה"/>
    <n v="37360"/>
    <x v="2"/>
    <x v="11"/>
    <n v="370"/>
    <n v="6576113"/>
    <s v="050-6686467"/>
  </r>
  <r>
    <s v="עדן"/>
    <s v="נבון"/>
    <n v="14"/>
    <s v="הנשר 132"/>
    <s v="טבריה"/>
    <n v="48909"/>
    <x v="2"/>
    <x v="9"/>
    <n v="188"/>
    <n v="6750248"/>
    <s v="054-6764522"/>
  </r>
  <r>
    <s v="דרור"/>
    <s v="גבריאלי"/>
    <n v="14"/>
    <s v="השבלול 149"/>
    <s v="טבריה"/>
    <n v="40069"/>
    <x v="2"/>
    <x v="8"/>
    <n v="469"/>
    <n v="6613649"/>
    <s v="052-6779911"/>
  </r>
  <r>
    <s v="שרה"/>
    <s v="שיר"/>
    <n v="14"/>
    <s v="השבלול 160"/>
    <s v="באר שבע"/>
    <n v="94697"/>
    <x v="2"/>
    <x v="9"/>
    <n v="367"/>
    <n v="6506665"/>
    <s v="054-6557814"/>
  </r>
  <r>
    <s v="יעקב"/>
    <s v="יחזקל"/>
    <n v="14"/>
    <s v="הנרקים 158"/>
    <s v="קרית שמונה"/>
    <n v="36744"/>
    <x v="2"/>
    <x v="11"/>
    <n v="396"/>
    <n v="6637693"/>
    <s v="050-6508165"/>
  </r>
  <r>
    <s v="רבקה"/>
    <s v="שיר"/>
    <n v="14"/>
    <s v="הגשר 199"/>
    <s v="רמת גן"/>
    <n v="96156"/>
    <x v="2"/>
    <x v="8"/>
    <n v="468"/>
    <n v="6651266"/>
    <s v="052-6720803"/>
  </r>
  <r>
    <s v="אבי"/>
    <s v="יחזקל"/>
    <n v="14"/>
    <s v="פרחים 115"/>
    <s v="נהריה"/>
    <n v="73639"/>
    <x v="2"/>
    <x v="10"/>
    <n v="187"/>
    <n v="6576685"/>
    <s v="050-6593723"/>
  </r>
  <r>
    <s v="דרור"/>
    <s v="שרון"/>
    <n v="15"/>
    <s v="הנשר 164"/>
    <s v="רמת גן"/>
    <n v="22745"/>
    <x v="2"/>
    <x v="8"/>
    <n v="256"/>
    <n v="6689253"/>
    <s v="054-6569777"/>
  </r>
  <r>
    <s v="יעקב"/>
    <s v="נועה"/>
    <n v="15"/>
    <s v="פרחים 197"/>
    <s v="קרית שמונה"/>
    <n v="27343"/>
    <x v="2"/>
    <x v="9"/>
    <n v="341"/>
    <n v="6732032"/>
    <s v="052-6754331"/>
  </r>
  <r>
    <s v="משה"/>
    <s v="יחזקל"/>
    <n v="15"/>
    <s v="הרוחות 189"/>
    <s v="צפת"/>
    <n v="32916"/>
    <x v="2"/>
    <x v="9"/>
    <n v="219"/>
    <n v="6727397"/>
    <s v="054-6620917"/>
  </r>
  <r>
    <s v="דוד"/>
    <s v="ברכה"/>
    <n v="15"/>
    <s v="הגשר 135"/>
    <s v="נהריה"/>
    <n v="30402"/>
    <x v="2"/>
    <x v="10"/>
    <n v="293"/>
    <n v="6716344"/>
    <s v="052-6562277"/>
  </r>
  <r>
    <s v="דרור"/>
    <s v="ברכה"/>
    <n v="15"/>
    <s v="הנשר 15"/>
    <s v="חיפה"/>
    <n v="37148"/>
    <x v="2"/>
    <x v="11"/>
    <n v="391"/>
    <n v="6577530"/>
    <s v="052-6681363"/>
  </r>
  <r>
    <s v="שלמה"/>
    <s v="שרון"/>
    <n v="15"/>
    <s v="תירוש 103"/>
    <s v="קרית שמונה"/>
    <n v="84144"/>
    <x v="2"/>
    <x v="11"/>
    <n v="399"/>
    <n v="6780186"/>
    <s v="052-6688391"/>
  </r>
  <r>
    <s v="רמי"/>
    <s v="שיר"/>
    <n v="15"/>
    <s v="תירוש 129"/>
    <s v="חיפה"/>
    <n v="59794"/>
    <x v="2"/>
    <x v="8"/>
    <n v="281"/>
    <n v="6541824"/>
    <s v="054-6542994"/>
  </r>
  <r>
    <s v="מירי"/>
    <s v="שרון"/>
    <n v="15"/>
    <s v="תירוש 126"/>
    <s v="תל אביב"/>
    <n v="91334"/>
    <x v="2"/>
    <x v="10"/>
    <n v="187"/>
    <n v="6543462"/>
    <s v="050-6621682"/>
  </r>
  <r>
    <s v="אבי"/>
    <s v="ברכה"/>
    <n v="15"/>
    <s v="השבלול 58"/>
    <s v="רמת גן"/>
    <n v="18720"/>
    <x v="2"/>
    <x v="9"/>
    <n v="475"/>
    <n v="6658901"/>
    <s v="050-6691253"/>
  </r>
  <r>
    <s v="רבקה"/>
    <s v="חיים"/>
    <n v="15"/>
    <s v="פרחים 97"/>
    <s v="קרית שמונה"/>
    <n v="68652"/>
    <x v="2"/>
    <x v="9"/>
    <n v="252"/>
    <n v="6771176"/>
    <s v="052-6534647"/>
  </r>
  <r>
    <s v="דניאל"/>
    <s v="ארצי"/>
    <n v="15"/>
    <s v="הנשר 124"/>
    <s v="באר שבע"/>
    <n v="95845"/>
    <x v="2"/>
    <x v="10"/>
    <n v="408"/>
    <n v="6563251"/>
    <s v="050-6525977"/>
  </r>
  <r>
    <s v="דינה"/>
    <s v="זבולון"/>
    <n v="15"/>
    <s v="הגשר 138"/>
    <s v="באר שבע"/>
    <n v="84776"/>
    <x v="2"/>
    <x v="8"/>
    <n v="473"/>
    <n v="6518558"/>
    <s v="052-6625771"/>
  </r>
  <r>
    <s v="דוד"/>
    <s v="לוי"/>
    <n v="15"/>
    <s v="השבלול 92"/>
    <s v="נהריה"/>
    <n v="53319"/>
    <x v="2"/>
    <x v="9"/>
    <n v="294"/>
    <n v="6576185"/>
    <s v="054-6703290"/>
  </r>
  <r>
    <s v="מירי"/>
    <s v="נבון"/>
    <n v="15"/>
    <s v="הרקפת 159"/>
    <s v="קרית שמונה"/>
    <n v="45508"/>
    <x v="2"/>
    <x v="11"/>
    <n v="288"/>
    <n v="6594052"/>
    <s v="052-6566319"/>
  </r>
  <r>
    <s v="רמי"/>
    <s v="חיים"/>
    <n v="15"/>
    <s v="האלים 20"/>
    <s v="טבריה"/>
    <n v="60775"/>
    <x v="2"/>
    <x v="10"/>
    <n v="200"/>
    <n v="6529892"/>
    <s v="054-6790843"/>
  </r>
  <r>
    <s v="יעקב"/>
    <s v="גבריאלי"/>
    <n v="15"/>
    <s v="הנרקים 1"/>
    <s v="עכו"/>
    <n v="85206"/>
    <x v="2"/>
    <x v="11"/>
    <n v="363"/>
    <n v="6769733"/>
    <s v="050-6620412"/>
  </r>
  <r>
    <s v="עירית"/>
    <s v="זבולון"/>
    <n v="15"/>
    <s v="האלים 52"/>
    <s v="נהריה"/>
    <n v="53839.352941176498"/>
    <x v="2"/>
    <x v="9"/>
    <n v="169.538461538462"/>
    <n v="6628896.5490196096"/>
    <s v="054-65270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8" cacheId="17" dataOnRows="1" applyNumberFormats="0" applyBorderFormats="0" applyFontFormats="0" applyPatternFormats="0" applyAlignmentFormats="0" applyWidthHeightFormats="1" dataCaption="נתונים" updatedVersion="5" showMemberPropertyTips="0" useAutoFormatting="1" itemPrintTitles="1" createdVersion="1" indent="0" compact="0" compactData="0" gridDropZones="1">
  <location ref="A3:E17" firstHeaderRow="1" firstDataRow="2" firstDataCol="1"/>
  <pivotFields count="11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" outline="0" subtotalTop="0" showAll="0" includeNewItemsInFilter="1"/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 sortType="descending">
      <items count="13">
        <item x="0"/>
        <item x="6"/>
        <item x="10"/>
        <item x="3"/>
        <item x="5"/>
        <item x="7"/>
        <item x="2"/>
        <item x="11"/>
        <item x="4"/>
        <item x="9"/>
        <item x="1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7"/>
  </rowFields>
  <rowItems count="13">
    <i>
      <x v="8"/>
    </i>
    <i>
      <x v="3"/>
    </i>
    <i>
      <x v="7"/>
    </i>
    <i>
      <x v="9"/>
    </i>
    <i>
      <x/>
    </i>
    <i>
      <x v="11"/>
    </i>
    <i>
      <x v="6"/>
    </i>
    <i>
      <x v="10"/>
    </i>
    <i>
      <x v="4"/>
    </i>
    <i>
      <x v="2"/>
    </i>
    <i>
      <x v="1"/>
    </i>
    <i>
      <x v="5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סכום של דמי רישום" fld="8" baseField="0" baseItem="0"/>
  </dataFields>
  <formats count="4">
    <format dxfId="3">
      <pivotArea field="6" grandRow="1" outline="0" axis="axisCol" fieldPosition="0">
        <references count="1">
          <reference field="6" count="0" selected="0"/>
        </references>
      </pivotArea>
    </format>
    <format dxfId="2">
      <pivotArea grandCol="1" outline="0" fieldPosition="0"/>
    </format>
    <format dxfId="1">
      <pivotArea field="7" grandCol="1" outline="0" axis="axisRow" fieldPosition="0">
        <references count="1">
          <reference field="7" count="1" selected="0">
            <x v="8"/>
          </reference>
        </references>
      </pivotArea>
    </format>
    <format dxfId="0">
      <pivotArea field="6" grandRow="1" outline="0" axis="axisCol" fieldPosition="0">
        <references count="1">
          <reference field="6" count="1" selected="0">
            <x v="0"/>
          </reference>
        </references>
      </pivotArea>
    </format>
  </format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תלמידים" displayName="תלמידים" ref="A3:K497" totalsRowCount="1" headerRowDxfId="29" dataDxfId="27" headerRowBorderDxfId="28" tableBorderDxfId="26" headerRowCellStyle="הדגשה4">
  <autoFilter ref="A3:K496">
    <filterColumn colId="7">
      <filters>
        <filter val="סוציולוגיה"/>
      </filters>
    </filterColumn>
  </autoFilter>
  <tableColumns count="11">
    <tableColumn id="1" name="שם פרטי" totalsRowLabel="סה&quot;כ" dataDxfId="25" totalsRowDxfId="24"/>
    <tableColumn id="2" name="שם משפחה" dataDxfId="23" totalsRowDxfId="22"/>
    <tableColumn id="3" name="שנות השכלה" dataDxfId="21" totalsRowDxfId="20"/>
    <tableColumn id="4" name="רחוב" dataDxfId="19" totalsRowDxfId="18"/>
    <tableColumn id="5" name="יישוב" dataDxfId="17" totalsRowDxfId="16"/>
    <tableColumn id="6" name="מיקוד" dataDxfId="15" totalsRowDxfId="14"/>
    <tableColumn id="7" name="שנת לימוד" dataDxfId="13" totalsRowDxfId="12"/>
    <tableColumn id="8" name="תחום לימוד" dataDxfId="11" totalsRowDxfId="10"/>
    <tableColumn id="9" name="דמי רישום" totalsRowFunction="sum" dataDxfId="9" totalsRowDxfId="8"/>
    <tableColumn id="10" name="טלפון" dataDxfId="7" totalsRowDxfId="6"/>
    <tableColumn id="11" name="נייד" totalsRowFunction="count" dataDxfId="5" totalsRow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G27"/>
  <sheetViews>
    <sheetView rightToLeft="1" topLeftCell="A7" workbookViewId="0">
      <selection activeCell="D38" sqref="D38"/>
    </sheetView>
  </sheetViews>
  <sheetFormatPr defaultRowHeight="14.25" x14ac:dyDescent="0.2"/>
  <cols>
    <col min="1" max="1" width="47.875" bestFit="1" customWidth="1"/>
    <col min="5" max="5" width="13.125" bestFit="1" customWidth="1"/>
  </cols>
  <sheetData>
    <row r="3" spans="1:7" x14ac:dyDescent="0.2">
      <c r="A3" s="119" t="s">
        <v>970</v>
      </c>
      <c r="B3" s="119"/>
      <c r="C3" s="119"/>
      <c r="D3" s="119"/>
      <c r="E3" s="119"/>
      <c r="F3" s="119"/>
      <c r="G3" s="119"/>
    </row>
    <row r="4" spans="1:7" x14ac:dyDescent="0.2">
      <c r="A4" s="119"/>
      <c r="B4" s="119"/>
      <c r="C4" s="119"/>
      <c r="D4" s="119"/>
      <c r="E4" s="119"/>
      <c r="F4" s="119"/>
      <c r="G4" s="119"/>
    </row>
    <row r="5" spans="1:7" x14ac:dyDescent="0.2">
      <c r="A5" s="119"/>
      <c r="B5" s="119"/>
      <c r="C5" s="119"/>
      <c r="D5" s="119"/>
      <c r="E5" s="119"/>
      <c r="F5" s="119"/>
      <c r="G5" s="119"/>
    </row>
    <row r="6" spans="1:7" x14ac:dyDescent="0.2">
      <c r="A6" s="119"/>
      <c r="B6" s="119"/>
      <c r="C6" s="119"/>
      <c r="D6" s="119"/>
      <c r="E6" s="119"/>
      <c r="F6" s="119"/>
      <c r="G6" s="119"/>
    </row>
    <row r="7" spans="1:7" x14ac:dyDescent="0.2">
      <c r="A7" s="119"/>
      <c r="B7" s="119"/>
      <c r="C7" s="119"/>
      <c r="D7" s="119"/>
      <c r="E7" s="119"/>
      <c r="F7" s="119"/>
      <c r="G7" s="119"/>
    </row>
    <row r="8" spans="1:7" x14ac:dyDescent="0.2">
      <c r="A8" s="119"/>
      <c r="B8" s="119"/>
      <c r="C8" s="119"/>
      <c r="D8" s="119"/>
      <c r="E8" s="119"/>
      <c r="F8" s="119"/>
      <c r="G8" s="119"/>
    </row>
    <row r="9" spans="1:7" x14ac:dyDescent="0.2">
      <c r="A9" s="119"/>
      <c r="B9" s="119"/>
      <c r="C9" s="119"/>
      <c r="D9" s="119"/>
      <c r="E9" s="119"/>
      <c r="F9" s="119"/>
      <c r="G9" s="119"/>
    </row>
    <row r="10" spans="1:7" x14ac:dyDescent="0.2">
      <c r="A10" s="119"/>
      <c r="B10" s="119"/>
      <c r="C10" s="119"/>
      <c r="D10" s="119"/>
      <c r="E10" s="119"/>
      <c r="F10" s="119"/>
      <c r="G10" s="119"/>
    </row>
    <row r="11" spans="1:7" x14ac:dyDescent="0.2">
      <c r="A11" s="119"/>
      <c r="B11" s="119"/>
      <c r="C11" s="119"/>
      <c r="D11" s="119"/>
      <c r="E11" s="119"/>
      <c r="F11" s="119"/>
      <c r="G11" s="119"/>
    </row>
    <row r="13" spans="1:7" ht="18" x14ac:dyDescent="0.25">
      <c r="A13" s="9" t="s">
        <v>967</v>
      </c>
    </row>
    <row r="15" spans="1:7" x14ac:dyDescent="0.2">
      <c r="A15" s="8" t="s">
        <v>971</v>
      </c>
    </row>
    <row r="16" spans="1:7" x14ac:dyDescent="0.2">
      <c r="A16" s="8" t="s">
        <v>972</v>
      </c>
    </row>
    <row r="17" spans="1:7" x14ac:dyDescent="0.2">
      <c r="A17" s="8" t="s">
        <v>973</v>
      </c>
    </row>
    <row r="18" spans="1:7" x14ac:dyDescent="0.2">
      <c r="A18" s="8" t="s">
        <v>974</v>
      </c>
    </row>
    <row r="19" spans="1:7" x14ac:dyDescent="0.2">
      <c r="A19" s="8" t="s">
        <v>1069</v>
      </c>
    </row>
    <row r="22" spans="1:7" ht="27" x14ac:dyDescent="0.35">
      <c r="E22" s="7" t="s">
        <v>945</v>
      </c>
    </row>
    <row r="23" spans="1:7" ht="27" x14ac:dyDescent="0.35">
      <c r="B23" s="7"/>
      <c r="C23" s="7"/>
      <c r="D23" s="7"/>
      <c r="E23" s="7" t="s">
        <v>946</v>
      </c>
      <c r="F23" s="7"/>
      <c r="G23" s="7"/>
    </row>
    <row r="24" spans="1:7" ht="14.25" customHeight="1" x14ac:dyDescent="0.35">
      <c r="A24" s="7"/>
      <c r="B24" s="7"/>
      <c r="C24" s="7"/>
      <c r="D24" s="7"/>
      <c r="E24" s="7"/>
      <c r="F24" s="7"/>
      <c r="G24" s="7"/>
    </row>
    <row r="25" spans="1:7" ht="14.25" customHeight="1" x14ac:dyDescent="0.35">
      <c r="A25" s="7"/>
      <c r="B25" s="7"/>
      <c r="C25" s="7"/>
      <c r="D25" s="7"/>
      <c r="E25" s="7"/>
      <c r="F25" s="7"/>
      <c r="G25" s="7"/>
    </row>
    <row r="26" spans="1:7" ht="14.25" customHeight="1" x14ac:dyDescent="0.35">
      <c r="A26" s="7"/>
      <c r="B26" s="7"/>
      <c r="C26" s="7"/>
      <c r="D26" s="7"/>
      <c r="E26" s="7"/>
      <c r="F26" s="7"/>
      <c r="G26" s="7"/>
    </row>
    <row r="27" spans="1:7" ht="14.25" customHeight="1" x14ac:dyDescent="0.35">
      <c r="A27" s="7"/>
      <c r="B27" s="7"/>
      <c r="C27" s="7"/>
      <c r="D27" s="7"/>
      <c r="E27" s="7"/>
      <c r="F27" s="7"/>
      <c r="G27" s="7"/>
    </row>
  </sheetData>
  <mergeCells count="1">
    <mergeCell ref="A3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G27"/>
  <sheetViews>
    <sheetView rightToLeft="1" topLeftCell="A7" workbookViewId="0">
      <selection activeCell="D38" sqref="D38"/>
    </sheetView>
  </sheetViews>
  <sheetFormatPr defaultRowHeight="14.25" x14ac:dyDescent="0.2"/>
  <cols>
    <col min="1" max="1" width="47.875" bestFit="1" customWidth="1"/>
    <col min="5" max="5" width="13.125" bestFit="1" customWidth="1"/>
  </cols>
  <sheetData>
    <row r="3" spans="1:7" x14ac:dyDescent="0.2">
      <c r="A3" s="119" t="s">
        <v>970</v>
      </c>
      <c r="B3" s="119"/>
      <c r="C3" s="119"/>
      <c r="D3" s="119"/>
      <c r="E3" s="119"/>
      <c r="F3" s="119"/>
      <c r="G3" s="119"/>
    </row>
    <row r="4" spans="1:7" x14ac:dyDescent="0.2">
      <c r="A4" s="119"/>
      <c r="B4" s="119"/>
      <c r="C4" s="119"/>
      <c r="D4" s="119"/>
      <c r="E4" s="119"/>
      <c r="F4" s="119"/>
      <c r="G4" s="119"/>
    </row>
    <row r="5" spans="1:7" x14ac:dyDescent="0.2">
      <c r="A5" s="119"/>
      <c r="B5" s="119"/>
      <c r="C5" s="119"/>
      <c r="D5" s="119"/>
      <c r="E5" s="119"/>
      <c r="F5" s="119"/>
      <c r="G5" s="119"/>
    </row>
    <row r="6" spans="1:7" x14ac:dyDescent="0.2">
      <c r="A6" s="119"/>
      <c r="B6" s="119"/>
      <c r="C6" s="119"/>
      <c r="D6" s="119"/>
      <c r="E6" s="119"/>
      <c r="F6" s="119"/>
      <c r="G6" s="119"/>
    </row>
    <row r="7" spans="1:7" x14ac:dyDescent="0.2">
      <c r="A7" s="119"/>
      <c r="B7" s="119"/>
      <c r="C7" s="119"/>
      <c r="D7" s="119"/>
      <c r="E7" s="119"/>
      <c r="F7" s="119"/>
      <c r="G7" s="119"/>
    </row>
    <row r="8" spans="1:7" x14ac:dyDescent="0.2">
      <c r="A8" s="119"/>
      <c r="B8" s="119"/>
      <c r="C8" s="119"/>
      <c r="D8" s="119"/>
      <c r="E8" s="119"/>
      <c r="F8" s="119"/>
      <c r="G8" s="119"/>
    </row>
    <row r="9" spans="1:7" x14ac:dyDescent="0.2">
      <c r="A9" s="119"/>
      <c r="B9" s="119"/>
      <c r="C9" s="119"/>
      <c r="D9" s="119"/>
      <c r="E9" s="119"/>
      <c r="F9" s="119"/>
      <c r="G9" s="119"/>
    </row>
    <row r="10" spans="1:7" x14ac:dyDescent="0.2">
      <c r="A10" s="119"/>
      <c r="B10" s="119"/>
      <c r="C10" s="119"/>
      <c r="D10" s="119"/>
      <c r="E10" s="119"/>
      <c r="F10" s="119"/>
      <c r="G10" s="119"/>
    </row>
    <row r="11" spans="1:7" x14ac:dyDescent="0.2">
      <c r="A11" s="119"/>
      <c r="B11" s="119"/>
      <c r="C11" s="119"/>
      <c r="D11" s="119"/>
      <c r="E11" s="119"/>
      <c r="F11" s="119"/>
      <c r="G11" s="119"/>
    </row>
    <row r="13" spans="1:7" ht="18" x14ac:dyDescent="0.25">
      <c r="A13" s="9" t="s">
        <v>967</v>
      </c>
    </row>
    <row r="15" spans="1:7" x14ac:dyDescent="0.2">
      <c r="A15" s="8" t="s">
        <v>971</v>
      </c>
    </row>
    <row r="16" spans="1:7" x14ac:dyDescent="0.2">
      <c r="A16" s="8" t="s">
        <v>972</v>
      </c>
    </row>
    <row r="17" spans="1:7" x14ac:dyDescent="0.2">
      <c r="A17" s="8" t="s">
        <v>973</v>
      </c>
    </row>
    <row r="18" spans="1:7" x14ac:dyDescent="0.2">
      <c r="A18" s="8" t="s">
        <v>974</v>
      </c>
    </row>
    <row r="19" spans="1:7" x14ac:dyDescent="0.2">
      <c r="A19" s="8" t="s">
        <v>1069</v>
      </c>
    </row>
    <row r="22" spans="1:7" ht="27" x14ac:dyDescent="0.35">
      <c r="E22" s="7" t="s">
        <v>945</v>
      </c>
    </row>
    <row r="23" spans="1:7" ht="27" x14ac:dyDescent="0.35">
      <c r="B23" s="7"/>
      <c r="C23" s="7"/>
      <c r="D23" s="7"/>
      <c r="E23" s="7" t="s">
        <v>946</v>
      </c>
      <c r="F23" s="7"/>
      <c r="G23" s="7"/>
    </row>
    <row r="24" spans="1:7" ht="14.25" customHeight="1" x14ac:dyDescent="0.35">
      <c r="A24" s="7"/>
      <c r="B24" s="7"/>
      <c r="C24" s="7"/>
      <c r="D24" s="7"/>
      <c r="E24" s="7"/>
      <c r="F24" s="7"/>
      <c r="G24" s="7"/>
    </row>
    <row r="25" spans="1:7" ht="14.25" customHeight="1" x14ac:dyDescent="0.35">
      <c r="A25" s="7"/>
      <c r="B25" s="7"/>
      <c r="C25" s="7"/>
      <c r="D25" s="7"/>
      <c r="E25" s="7"/>
      <c r="F25" s="7"/>
      <c r="G25" s="7"/>
    </row>
    <row r="26" spans="1:7" ht="14.25" customHeight="1" x14ac:dyDescent="0.35">
      <c r="A26" s="7"/>
      <c r="B26" s="7"/>
      <c r="C26" s="7"/>
      <c r="D26" s="7"/>
      <c r="E26" s="7"/>
      <c r="F26" s="7"/>
      <c r="G26" s="7"/>
    </row>
    <row r="27" spans="1:7" ht="14.25" customHeight="1" x14ac:dyDescent="0.35">
      <c r="A27" s="7"/>
      <c r="B27" s="7"/>
      <c r="C27" s="7"/>
      <c r="D27" s="7"/>
      <c r="E27" s="7"/>
      <c r="F27" s="7"/>
      <c r="G27" s="7"/>
    </row>
  </sheetData>
  <mergeCells count="1">
    <mergeCell ref="A3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N28"/>
  <sheetViews>
    <sheetView rightToLeft="1" workbookViewId="0">
      <selection activeCell="H16" sqref="H16"/>
    </sheetView>
  </sheetViews>
  <sheetFormatPr defaultRowHeight="14.25" x14ac:dyDescent="0.2"/>
  <cols>
    <col min="2" max="2" width="11.5" style="1" customWidth="1"/>
    <col min="3" max="3" width="8.375" bestFit="1" customWidth="1"/>
    <col min="4" max="4" width="8.125" bestFit="1" customWidth="1"/>
    <col min="5" max="5" width="9.375" bestFit="1" customWidth="1"/>
    <col min="7" max="7" width="6.125" bestFit="1" customWidth="1"/>
    <col min="8" max="8" width="8.375" bestFit="1" customWidth="1"/>
    <col min="9" max="9" width="7.625" bestFit="1" customWidth="1"/>
    <col min="10" max="10" width="23.875" customWidth="1"/>
    <col min="11" max="11" width="16.625" bestFit="1" customWidth="1"/>
  </cols>
  <sheetData>
    <row r="2" spans="2:11" ht="18.75" thickBot="1" x14ac:dyDescent="0.3">
      <c r="B2" s="129" t="s">
        <v>1085</v>
      </c>
      <c r="C2" s="129"/>
      <c r="D2" s="129"/>
      <c r="E2" s="129"/>
      <c r="F2" s="129"/>
      <c r="G2" s="129"/>
      <c r="H2" s="129"/>
      <c r="I2" s="129"/>
      <c r="J2" s="129"/>
    </row>
    <row r="3" spans="2:11" s="1" customFormat="1" ht="12.75" x14ac:dyDescent="0.2">
      <c r="B3" s="59" t="s">
        <v>950</v>
      </c>
      <c r="C3" s="60" t="s">
        <v>1090</v>
      </c>
      <c r="D3" s="60" t="s">
        <v>956</v>
      </c>
      <c r="E3" s="61" t="s">
        <v>960</v>
      </c>
      <c r="G3" s="59" t="s">
        <v>1</v>
      </c>
      <c r="H3" s="60" t="s">
        <v>1090</v>
      </c>
      <c r="I3" s="60" t="s">
        <v>957</v>
      </c>
      <c r="J3" s="61" t="s">
        <v>960</v>
      </c>
    </row>
    <row r="4" spans="2:11" x14ac:dyDescent="0.2">
      <c r="B4" s="62" t="s">
        <v>951</v>
      </c>
      <c r="C4" s="57">
        <v>20</v>
      </c>
      <c r="D4" s="58">
        <v>3.8</v>
      </c>
      <c r="E4" s="63">
        <f>D4*C4</f>
        <v>76</v>
      </c>
      <c r="G4" s="62" t="s">
        <v>951</v>
      </c>
      <c r="H4" s="57">
        <v>20</v>
      </c>
      <c r="I4" s="58">
        <v>6.5</v>
      </c>
      <c r="J4" s="63">
        <f>I4*H4</f>
        <v>130</v>
      </c>
    </row>
    <row r="5" spans="2:11" x14ac:dyDescent="0.2">
      <c r="B5" s="62" t="s">
        <v>952</v>
      </c>
      <c r="C5" s="57">
        <v>25</v>
      </c>
      <c r="D5" s="58">
        <v>3.4</v>
      </c>
      <c r="E5" s="63">
        <f t="shared" ref="E5:E8" si="0">D5*C5</f>
        <v>85</v>
      </c>
      <c r="G5" s="62" t="s">
        <v>952</v>
      </c>
      <c r="H5" s="57">
        <v>25</v>
      </c>
      <c r="I5" s="58">
        <v>5.5</v>
      </c>
      <c r="J5" s="63">
        <f t="shared" ref="J5:J8" si="1">I5*H5</f>
        <v>137.5</v>
      </c>
    </row>
    <row r="6" spans="2:11" x14ac:dyDescent="0.2">
      <c r="B6" s="62" t="s">
        <v>953</v>
      </c>
      <c r="C6" s="57">
        <v>15</v>
      </c>
      <c r="D6" s="58">
        <v>1.7</v>
      </c>
      <c r="E6" s="63">
        <f t="shared" si="0"/>
        <v>25.5</v>
      </c>
      <c r="G6" s="62" t="s">
        <v>953</v>
      </c>
      <c r="H6" s="57">
        <v>15</v>
      </c>
      <c r="I6" s="58">
        <v>2.9</v>
      </c>
      <c r="J6" s="63">
        <f t="shared" si="1"/>
        <v>43.5</v>
      </c>
    </row>
    <row r="7" spans="2:11" x14ac:dyDescent="0.2">
      <c r="B7" s="62" t="s">
        <v>954</v>
      </c>
      <c r="C7" s="57">
        <v>55</v>
      </c>
      <c r="D7" s="58">
        <v>2.9</v>
      </c>
      <c r="E7" s="63">
        <f t="shared" si="0"/>
        <v>159.5</v>
      </c>
      <c r="G7" s="62" t="s">
        <v>954</v>
      </c>
      <c r="H7" s="57">
        <v>55</v>
      </c>
      <c r="I7" s="65">
        <v>7.4145454545454612</v>
      </c>
      <c r="J7" s="63">
        <f t="shared" si="1"/>
        <v>407.80000000000035</v>
      </c>
    </row>
    <row r="8" spans="2:11" x14ac:dyDescent="0.2">
      <c r="B8" s="62" t="s">
        <v>955</v>
      </c>
      <c r="C8" s="57">
        <v>53</v>
      </c>
      <c r="D8" s="58">
        <v>2.2000000000000002</v>
      </c>
      <c r="E8" s="63">
        <f t="shared" si="0"/>
        <v>116.60000000000001</v>
      </c>
      <c r="G8" s="62" t="s">
        <v>955</v>
      </c>
      <c r="H8" s="57">
        <v>53</v>
      </c>
      <c r="I8" s="58">
        <v>4.5999999999999996</v>
      </c>
      <c r="J8" s="63">
        <f t="shared" si="1"/>
        <v>243.79999999999998</v>
      </c>
    </row>
    <row r="9" spans="2:11" ht="15" thickBot="1" x14ac:dyDescent="0.25">
      <c r="B9" s="120" t="s">
        <v>958</v>
      </c>
      <c r="C9" s="121"/>
      <c r="D9" s="122"/>
      <c r="E9" s="64">
        <f>SUM(E4:E8)</f>
        <v>462.6</v>
      </c>
      <c r="G9" s="120" t="s">
        <v>959</v>
      </c>
      <c r="H9" s="121"/>
      <c r="I9" s="122"/>
      <c r="J9" s="64">
        <f>SUM(J4:J8)</f>
        <v>962.60000000000036</v>
      </c>
    </row>
    <row r="11" spans="2:11" s="1" customFormat="1" ht="12.75" x14ac:dyDescent="0.2"/>
    <row r="12" spans="2:11" ht="15" thickBot="1" x14ac:dyDescent="0.25"/>
    <row r="13" spans="2:11" ht="15" thickBot="1" x14ac:dyDescent="0.25">
      <c r="D13" s="123" t="s">
        <v>961</v>
      </c>
      <c r="E13" s="124"/>
      <c r="F13" s="125"/>
      <c r="G13" s="126">
        <f>J9-E9</f>
        <v>500.00000000000034</v>
      </c>
      <c r="H13" s="127"/>
      <c r="I13" s="130" t="s">
        <v>1109</v>
      </c>
      <c r="J13" s="131"/>
      <c r="K13" s="131"/>
    </row>
    <row r="15" spans="2:11" x14ac:dyDescent="0.2">
      <c r="B15"/>
    </row>
    <row r="16" spans="2:11" x14ac:dyDescent="0.2">
      <c r="B16"/>
    </row>
    <row r="17" spans="2:14" x14ac:dyDescent="0.2">
      <c r="B17"/>
    </row>
    <row r="19" spans="2:14" s="35" customFormat="1" x14ac:dyDescent="0.2">
      <c r="B19" s="34"/>
    </row>
    <row r="20" spans="2:14" s="35" customFormat="1" x14ac:dyDescent="0.2">
      <c r="B20" s="36" t="s">
        <v>1087</v>
      </c>
      <c r="C20" s="36"/>
      <c r="D20" s="36"/>
      <c r="E20" s="36"/>
      <c r="F20" s="37"/>
      <c r="G20" s="37"/>
      <c r="H20" s="37"/>
      <c r="I20" s="37"/>
    </row>
    <row r="21" spans="2:14" s="35" customFormat="1" x14ac:dyDescent="0.2">
      <c r="B21" s="36" t="s">
        <v>1086</v>
      </c>
      <c r="C21" s="37"/>
      <c r="D21" s="37"/>
      <c r="E21" s="37"/>
      <c r="F21" s="37"/>
      <c r="G21" s="37"/>
      <c r="H21" s="37"/>
      <c r="I21" s="37"/>
    </row>
    <row r="22" spans="2:14" s="35" customFormat="1" x14ac:dyDescent="0.2">
      <c r="B22" s="36" t="s">
        <v>1088</v>
      </c>
      <c r="C22" s="37"/>
      <c r="D22" s="37"/>
      <c r="E22" s="37"/>
      <c r="F22" s="37"/>
      <c r="G22" s="37"/>
      <c r="H22" s="37"/>
      <c r="I22" s="37"/>
    </row>
    <row r="23" spans="2:14" s="35" customFormat="1" ht="34.5" customHeight="1" x14ac:dyDescent="0.2">
      <c r="B23" s="128" t="s">
        <v>1091</v>
      </c>
      <c r="C23" s="128"/>
      <c r="D23" s="128"/>
      <c r="E23" s="128"/>
      <c r="F23" s="128"/>
      <c r="G23" s="128"/>
      <c r="H23" s="128"/>
      <c r="I23" s="128"/>
      <c r="J23" s="128"/>
      <c r="K23" s="128"/>
    </row>
    <row r="24" spans="2:14" s="35" customFormat="1" x14ac:dyDescent="0.2">
      <c r="B24" s="36" t="s">
        <v>1089</v>
      </c>
      <c r="C24" s="37"/>
      <c r="D24" s="37"/>
      <c r="E24" s="37"/>
      <c r="F24" s="37"/>
      <c r="G24" s="37"/>
      <c r="H24" s="37"/>
      <c r="I24" s="37"/>
    </row>
    <row r="25" spans="2:14" s="35" customFormat="1" x14ac:dyDescent="0.2">
      <c r="B25" s="36" t="s">
        <v>1092</v>
      </c>
      <c r="C25" s="37"/>
      <c r="D25" s="37"/>
      <c r="E25" s="37"/>
      <c r="F25" s="37"/>
      <c r="G25" s="37"/>
      <c r="H25" s="37"/>
      <c r="I25" s="37"/>
    </row>
    <row r="26" spans="2:14" s="35" customFormat="1" x14ac:dyDescent="0.2">
      <c r="B26" s="36" t="s">
        <v>1093</v>
      </c>
      <c r="K26" s="35" t="s">
        <v>975</v>
      </c>
      <c r="M26" s="66">
        <v>7.41</v>
      </c>
      <c r="N26" s="55"/>
    </row>
    <row r="27" spans="2:14" s="35" customFormat="1" x14ac:dyDescent="0.2">
      <c r="B27" s="34"/>
    </row>
    <row r="28" spans="2:14" x14ac:dyDescent="0.2">
      <c r="B28" s="8" t="s">
        <v>947</v>
      </c>
    </row>
  </sheetData>
  <mergeCells count="7">
    <mergeCell ref="B2:J2"/>
    <mergeCell ref="I13:K13"/>
    <mergeCell ref="B9:D9"/>
    <mergeCell ref="D13:F13"/>
    <mergeCell ref="G9:I9"/>
    <mergeCell ref="G13:H13"/>
    <mergeCell ref="B23:K23"/>
  </mergeCells>
  <conditionalFormatting sqref="G13:H13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2:G32"/>
  <sheetViews>
    <sheetView rightToLeft="1" workbookViewId="0">
      <selection activeCell="E28" sqref="E28"/>
    </sheetView>
  </sheetViews>
  <sheetFormatPr defaultRowHeight="14.25" x14ac:dyDescent="0.2"/>
  <sheetData>
    <row r="2" spans="2:7" ht="15.75" x14ac:dyDescent="0.25">
      <c r="B2" s="132" t="s">
        <v>969</v>
      </c>
      <c r="C2" s="132"/>
      <c r="D2" s="132"/>
      <c r="E2" s="132"/>
      <c r="F2" s="132"/>
      <c r="G2" s="54"/>
    </row>
    <row r="3" spans="2:7" x14ac:dyDescent="0.2">
      <c r="B3" t="s">
        <v>965</v>
      </c>
    </row>
    <row r="4" spans="2:7" x14ac:dyDescent="0.2">
      <c r="B4" t="s">
        <v>966</v>
      </c>
    </row>
    <row r="5" spans="2:7" x14ac:dyDescent="0.2">
      <c r="B5" s="4"/>
      <c r="C5" s="4"/>
      <c r="D5" s="4"/>
      <c r="E5" s="4"/>
      <c r="F5" s="4"/>
    </row>
    <row r="6" spans="2:7" ht="71.25" x14ac:dyDescent="0.2">
      <c r="B6" s="56" t="s">
        <v>936</v>
      </c>
      <c r="C6" s="56" t="s">
        <v>937</v>
      </c>
      <c r="D6" s="56" t="s">
        <v>938</v>
      </c>
      <c r="E6" s="56" t="s">
        <v>939</v>
      </c>
      <c r="F6" s="56" t="s">
        <v>1100</v>
      </c>
      <c r="G6" s="56" t="s">
        <v>940</v>
      </c>
    </row>
    <row r="7" spans="2:7" x14ac:dyDescent="0.2">
      <c r="B7" s="2">
        <v>997</v>
      </c>
      <c r="C7" s="2">
        <v>92</v>
      </c>
      <c r="D7" s="2">
        <v>66497</v>
      </c>
      <c r="E7" s="2">
        <v>66343</v>
      </c>
      <c r="F7" s="2">
        <v>92</v>
      </c>
      <c r="G7" s="2" t="s">
        <v>941</v>
      </c>
    </row>
    <row r="8" spans="2:7" x14ac:dyDescent="0.2">
      <c r="B8" s="2">
        <v>426</v>
      </c>
      <c r="C8" s="2">
        <v>99</v>
      </c>
      <c r="D8" s="2">
        <v>85006</v>
      </c>
      <c r="E8" s="2">
        <v>85438</v>
      </c>
      <c r="F8" s="2">
        <v>99</v>
      </c>
      <c r="G8" s="2" t="s">
        <v>977</v>
      </c>
    </row>
    <row r="9" spans="2:7" x14ac:dyDescent="0.2">
      <c r="B9" s="2">
        <v>423</v>
      </c>
      <c r="C9" s="2">
        <v>95</v>
      </c>
      <c r="D9" s="2">
        <v>57581</v>
      </c>
      <c r="E9" s="2">
        <v>11897</v>
      </c>
      <c r="F9" s="2" t="s">
        <v>1101</v>
      </c>
      <c r="G9" s="2" t="s">
        <v>976</v>
      </c>
    </row>
    <row r="10" spans="2:7" x14ac:dyDescent="0.2">
      <c r="B10" s="2">
        <v>235</v>
      </c>
      <c r="C10" s="2">
        <v>46</v>
      </c>
      <c r="D10" s="2">
        <v>87270</v>
      </c>
      <c r="E10" s="2">
        <v>99524</v>
      </c>
      <c r="F10" s="2">
        <v>46</v>
      </c>
      <c r="G10" s="2" t="s">
        <v>942</v>
      </c>
    </row>
    <row r="11" spans="2:7" x14ac:dyDescent="0.2">
      <c r="B11" s="2"/>
      <c r="C11" s="2">
        <v>43</v>
      </c>
      <c r="D11" s="2">
        <v>42404</v>
      </c>
      <c r="E11" s="2">
        <v>29859</v>
      </c>
      <c r="F11" s="2">
        <v>43</v>
      </c>
      <c r="G11" s="2" t="s">
        <v>943</v>
      </c>
    </row>
    <row r="12" spans="2:7" x14ac:dyDescent="0.2">
      <c r="B12" s="2">
        <v>434</v>
      </c>
      <c r="C12" s="2">
        <v>36</v>
      </c>
      <c r="D12" s="2">
        <v>13838</v>
      </c>
      <c r="E12" s="2">
        <v>79957</v>
      </c>
      <c r="F12" s="2">
        <v>36</v>
      </c>
      <c r="G12" s="2"/>
    </row>
    <row r="13" spans="2:7" x14ac:dyDescent="0.2">
      <c r="B13" s="2">
        <v>273</v>
      </c>
      <c r="C13" s="2">
        <v>50</v>
      </c>
      <c r="D13" s="2">
        <v>35207</v>
      </c>
      <c r="E13" s="2">
        <v>85998</v>
      </c>
      <c r="F13" s="2">
        <v>50</v>
      </c>
      <c r="G13" s="2" t="s">
        <v>941</v>
      </c>
    </row>
    <row r="14" spans="2:7" x14ac:dyDescent="0.2">
      <c r="B14" s="2">
        <v>189</v>
      </c>
      <c r="C14" s="2">
        <v>59</v>
      </c>
      <c r="D14" s="2">
        <v>13567</v>
      </c>
      <c r="E14" s="2">
        <v>93684</v>
      </c>
      <c r="F14" s="2">
        <v>59</v>
      </c>
      <c r="G14" s="2" t="s">
        <v>976</v>
      </c>
    </row>
    <row r="15" spans="2:7" x14ac:dyDescent="0.2">
      <c r="B15" s="2">
        <v>210</v>
      </c>
      <c r="C15" s="2">
        <v>75</v>
      </c>
      <c r="D15" s="2">
        <v>97466</v>
      </c>
      <c r="E15" s="2">
        <v>17077</v>
      </c>
      <c r="F15" s="2">
        <v>75</v>
      </c>
      <c r="G15" s="2" t="s">
        <v>977</v>
      </c>
    </row>
    <row r="16" spans="2:7" x14ac:dyDescent="0.2">
      <c r="B16" s="2">
        <v>387</v>
      </c>
      <c r="C16" s="2">
        <v>74</v>
      </c>
      <c r="D16" s="2">
        <v>91679</v>
      </c>
      <c r="E16" s="2">
        <v>94328</v>
      </c>
      <c r="F16" s="2">
        <v>74</v>
      </c>
      <c r="G16" s="2"/>
    </row>
    <row r="17" spans="2:7" x14ac:dyDescent="0.2">
      <c r="B17" s="2">
        <v>157</v>
      </c>
      <c r="C17" s="2">
        <v>95</v>
      </c>
      <c r="D17" s="2">
        <v>22716</v>
      </c>
      <c r="E17" s="2">
        <v>63118</v>
      </c>
      <c r="F17" s="2">
        <v>95</v>
      </c>
      <c r="G17" s="2" t="s">
        <v>943</v>
      </c>
    </row>
    <row r="18" spans="2:7" x14ac:dyDescent="0.2">
      <c r="B18" s="2">
        <v>264</v>
      </c>
      <c r="C18" s="2">
        <v>45</v>
      </c>
      <c r="D18" s="2">
        <v>24981</v>
      </c>
      <c r="E18" s="2">
        <v>53053</v>
      </c>
      <c r="F18" s="2">
        <v>45</v>
      </c>
      <c r="G18" s="2" t="s">
        <v>944</v>
      </c>
    </row>
    <row r="19" spans="2:7" x14ac:dyDescent="0.2">
      <c r="B19" s="2">
        <v>920</v>
      </c>
      <c r="C19" s="2">
        <v>45</v>
      </c>
      <c r="D19" s="2">
        <v>11798</v>
      </c>
      <c r="E19" s="2">
        <v>22369</v>
      </c>
      <c r="F19" s="2">
        <v>45</v>
      </c>
      <c r="G19" s="2" t="s">
        <v>976</v>
      </c>
    </row>
    <row r="20" spans="2:7" x14ac:dyDescent="0.2">
      <c r="B20" s="2">
        <v>679</v>
      </c>
      <c r="C20" s="2">
        <v>63</v>
      </c>
      <c r="D20" s="2">
        <v>37054</v>
      </c>
      <c r="E20" s="2">
        <v>33845</v>
      </c>
      <c r="F20" s="2">
        <v>63</v>
      </c>
      <c r="G20" s="2" t="s">
        <v>977</v>
      </c>
    </row>
    <row r="21" spans="2:7" x14ac:dyDescent="0.2">
      <c r="B21" s="2"/>
      <c r="C21" s="2">
        <v>73</v>
      </c>
      <c r="D21" s="2">
        <v>32138</v>
      </c>
      <c r="E21" s="2">
        <v>72312</v>
      </c>
      <c r="F21" s="2" t="s">
        <v>1102</v>
      </c>
      <c r="G21" s="2"/>
    </row>
    <row r="22" spans="2:7" x14ac:dyDescent="0.2">
      <c r="B22" s="2">
        <v>166</v>
      </c>
      <c r="C22" s="2">
        <v>50</v>
      </c>
      <c r="D22" s="2">
        <v>99332</v>
      </c>
      <c r="E22" s="2">
        <v>39970</v>
      </c>
      <c r="F22" s="2">
        <v>50</v>
      </c>
      <c r="G22" s="2" t="s">
        <v>942</v>
      </c>
    </row>
    <row r="23" spans="2:7" x14ac:dyDescent="0.2">
      <c r="B23" s="2">
        <v>164</v>
      </c>
      <c r="C23" s="2">
        <v>83</v>
      </c>
      <c r="D23" s="2">
        <v>83816</v>
      </c>
      <c r="E23" s="2">
        <v>68682</v>
      </c>
      <c r="F23" s="2">
        <v>83</v>
      </c>
      <c r="G23" s="2" t="s">
        <v>978</v>
      </c>
    </row>
    <row r="24" spans="2:7" x14ac:dyDescent="0.2">
      <c r="B24" s="2">
        <v>949</v>
      </c>
      <c r="C24" s="2">
        <v>42</v>
      </c>
      <c r="D24" s="2">
        <v>84159</v>
      </c>
      <c r="E24" s="2">
        <v>87422</v>
      </c>
      <c r="F24" s="2">
        <v>42</v>
      </c>
      <c r="G24" s="2" t="s">
        <v>944</v>
      </c>
    </row>
    <row r="25" spans="2:7" x14ac:dyDescent="0.2">
      <c r="B25" s="2">
        <v>927</v>
      </c>
      <c r="C25" s="2">
        <v>88</v>
      </c>
      <c r="D25" s="2">
        <v>98296</v>
      </c>
      <c r="E25" s="2">
        <v>71254</v>
      </c>
      <c r="F25" s="2" t="s">
        <v>1103</v>
      </c>
      <c r="G25" s="2" t="s">
        <v>941</v>
      </c>
    </row>
    <row r="26" spans="2:7" x14ac:dyDescent="0.2">
      <c r="B26" s="2">
        <v>920</v>
      </c>
      <c r="C26" s="2">
        <v>59</v>
      </c>
      <c r="D26" s="2">
        <v>96440</v>
      </c>
      <c r="E26" s="2">
        <v>59512</v>
      </c>
      <c r="F26" s="2">
        <v>59</v>
      </c>
      <c r="G26" s="2" t="s">
        <v>977</v>
      </c>
    </row>
    <row r="27" spans="2:7" x14ac:dyDescent="0.2">
      <c r="B27" s="2"/>
      <c r="C27" s="2"/>
      <c r="D27" s="2"/>
      <c r="E27" s="2"/>
      <c r="F27" s="2"/>
      <c r="G27" s="2"/>
    </row>
    <row r="28" spans="2:7" x14ac:dyDescent="0.2">
      <c r="B28" s="53">
        <f>SUM(B7:B26)</f>
        <v>8720</v>
      </c>
      <c r="C28" s="53">
        <f>AVERAGE(C7:C27)</f>
        <v>65.599999999999994</v>
      </c>
      <c r="D28" s="53">
        <f>MAX(D7:D27)</f>
        <v>99332</v>
      </c>
      <c r="E28" s="53">
        <f>MIN(E7:E27)</f>
        <v>11897</v>
      </c>
      <c r="F28" s="53">
        <f>COUNT(F7:F27)</f>
        <v>17</v>
      </c>
      <c r="G28" s="53">
        <f>COUNTA(G7:G27)</f>
        <v>17</v>
      </c>
    </row>
    <row r="30" spans="2:7" x14ac:dyDescent="0.2">
      <c r="B30" s="38" t="s">
        <v>1095</v>
      </c>
      <c r="C30" s="38" t="s">
        <v>1094</v>
      </c>
      <c r="D30" s="38" t="s">
        <v>1096</v>
      </c>
      <c r="E30" s="38" t="s">
        <v>1097</v>
      </c>
      <c r="F30" s="38" t="s">
        <v>1099</v>
      </c>
      <c r="G30" s="38" t="s">
        <v>1098</v>
      </c>
    </row>
    <row r="31" spans="2:7" x14ac:dyDescent="0.2">
      <c r="B31" s="38"/>
      <c r="C31" s="38"/>
      <c r="D31" s="38"/>
      <c r="E31" s="38"/>
      <c r="F31" s="38"/>
      <c r="G31" s="38"/>
    </row>
    <row r="32" spans="2:7" x14ac:dyDescent="0.2">
      <c r="B32" s="8" t="s">
        <v>947</v>
      </c>
    </row>
  </sheetData>
  <mergeCells count="1">
    <mergeCell ref="B2:F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37"/>
  <sheetViews>
    <sheetView rightToLeft="1" workbookViewId="0">
      <selection activeCell="D34" sqref="D34"/>
    </sheetView>
  </sheetViews>
  <sheetFormatPr defaultRowHeight="14.25" x14ac:dyDescent="0.2"/>
  <cols>
    <col min="2" max="2" width="11.875" bestFit="1" customWidth="1"/>
    <col min="3" max="3" width="15" customWidth="1"/>
    <col min="4" max="4" width="13.25" customWidth="1"/>
    <col min="5" max="5" width="9.75" customWidth="1"/>
  </cols>
  <sheetData>
    <row r="2" spans="1:12" ht="18" x14ac:dyDescent="0.25">
      <c r="A2" s="135" t="s">
        <v>1104</v>
      </c>
      <c r="B2" s="135"/>
      <c r="C2" s="135"/>
      <c r="D2" s="135"/>
    </row>
    <row r="3" spans="1:12" ht="15" x14ac:dyDescent="0.2">
      <c r="F3" s="67" t="s">
        <v>1110</v>
      </c>
      <c r="G3" s="67"/>
      <c r="H3" s="67"/>
      <c r="I3" s="67"/>
      <c r="J3" s="67"/>
      <c r="K3" s="67"/>
      <c r="L3" s="67"/>
    </row>
    <row r="4" spans="1:12" x14ac:dyDescent="0.2">
      <c r="A4" s="40" t="s">
        <v>926</v>
      </c>
      <c r="B4" s="40" t="s">
        <v>927</v>
      </c>
      <c r="C4" s="40" t="s">
        <v>928</v>
      </c>
      <c r="D4" s="40" t="s">
        <v>929</v>
      </c>
    </row>
    <row r="5" spans="1:12" x14ac:dyDescent="0.2">
      <c r="A5" s="41">
        <v>853</v>
      </c>
      <c r="B5" s="42">
        <f t="shared" ref="B5:B29" si="0">A5*דולר</f>
        <v>3966.4500000000003</v>
      </c>
      <c r="C5" s="42">
        <f t="shared" ref="C5:C29" si="1">B5*מעמ</f>
        <v>4601.0820000000003</v>
      </c>
      <c r="D5" s="42">
        <f t="shared" ref="D5:D29" si="2">C5-הנחה</f>
        <v>4581.0820000000003</v>
      </c>
      <c r="G5" s="133" t="s">
        <v>930</v>
      </c>
      <c r="H5" s="134"/>
    </row>
    <row r="6" spans="1:12" x14ac:dyDescent="0.2">
      <c r="A6" s="41">
        <v>407</v>
      </c>
      <c r="B6" s="42">
        <f t="shared" si="0"/>
        <v>1892.5500000000002</v>
      </c>
      <c r="C6" s="42">
        <f t="shared" si="1"/>
        <v>2195.3580000000002</v>
      </c>
      <c r="D6" s="42">
        <f t="shared" si="2"/>
        <v>2175.3580000000002</v>
      </c>
      <c r="G6" s="51" t="s">
        <v>931</v>
      </c>
      <c r="H6" s="51">
        <v>4.6500000000000004</v>
      </c>
    </row>
    <row r="7" spans="1:12" x14ac:dyDescent="0.2">
      <c r="A7" s="41">
        <v>839</v>
      </c>
      <c r="B7" s="42">
        <f t="shared" si="0"/>
        <v>3901.3500000000004</v>
      </c>
      <c r="C7" s="42">
        <f t="shared" si="1"/>
        <v>4525.5659999999998</v>
      </c>
      <c r="D7" s="42">
        <f t="shared" si="2"/>
        <v>4505.5659999999998</v>
      </c>
      <c r="G7" s="51" t="s">
        <v>932</v>
      </c>
      <c r="H7" s="51">
        <v>1.1599999999999999</v>
      </c>
    </row>
    <row r="8" spans="1:12" x14ac:dyDescent="0.2">
      <c r="A8" s="41">
        <v>148</v>
      </c>
      <c r="B8" s="42">
        <f t="shared" si="0"/>
        <v>688.2</v>
      </c>
      <c r="C8" s="42">
        <f t="shared" si="1"/>
        <v>798.31200000000001</v>
      </c>
      <c r="D8" s="42">
        <f t="shared" si="2"/>
        <v>778.31200000000001</v>
      </c>
      <c r="G8" s="51" t="s">
        <v>964</v>
      </c>
      <c r="H8" s="52">
        <v>20</v>
      </c>
    </row>
    <row r="9" spans="1:12" x14ac:dyDescent="0.2">
      <c r="A9" s="41">
        <v>413</v>
      </c>
      <c r="B9" s="42">
        <f t="shared" si="0"/>
        <v>1920.45</v>
      </c>
      <c r="C9" s="42">
        <f t="shared" si="1"/>
        <v>2227.7219999999998</v>
      </c>
      <c r="D9" s="42">
        <f t="shared" si="2"/>
        <v>2207.7219999999998</v>
      </c>
    </row>
    <row r="10" spans="1:12" x14ac:dyDescent="0.2">
      <c r="A10" s="41">
        <v>402</v>
      </c>
      <c r="B10" s="42">
        <f t="shared" si="0"/>
        <v>1869.3000000000002</v>
      </c>
      <c r="C10" s="42">
        <f t="shared" si="1"/>
        <v>2168.3879999999999</v>
      </c>
      <c r="D10" s="42">
        <f t="shared" si="2"/>
        <v>2148.3879999999999</v>
      </c>
      <c r="F10" s="43" t="s">
        <v>933</v>
      </c>
      <c r="G10" s="44"/>
      <c r="H10" s="45"/>
    </row>
    <row r="11" spans="1:12" x14ac:dyDescent="0.2">
      <c r="A11" s="41">
        <v>232</v>
      </c>
      <c r="B11" s="42">
        <f t="shared" si="0"/>
        <v>1078.8000000000002</v>
      </c>
      <c r="C11" s="42">
        <f t="shared" si="1"/>
        <v>1251.4080000000001</v>
      </c>
      <c r="D11" s="42">
        <f t="shared" si="2"/>
        <v>1231.4080000000001</v>
      </c>
      <c r="F11" s="46" t="s">
        <v>934</v>
      </c>
      <c r="G11" s="39"/>
      <c r="H11" s="47"/>
    </row>
    <row r="12" spans="1:12" x14ac:dyDescent="0.2">
      <c r="A12" s="41">
        <v>503</v>
      </c>
      <c r="B12" s="42">
        <f t="shared" si="0"/>
        <v>2338.9500000000003</v>
      </c>
      <c r="C12" s="42">
        <f t="shared" si="1"/>
        <v>2713.1820000000002</v>
      </c>
      <c r="D12" s="42">
        <f t="shared" si="2"/>
        <v>2693.1820000000002</v>
      </c>
      <c r="F12" s="46" t="s">
        <v>935</v>
      </c>
      <c r="G12" s="39"/>
      <c r="H12" s="47"/>
    </row>
    <row r="13" spans="1:12" x14ac:dyDescent="0.2">
      <c r="A13" s="41">
        <v>465</v>
      </c>
      <c r="B13" s="42">
        <f t="shared" si="0"/>
        <v>2162.25</v>
      </c>
      <c r="C13" s="42">
        <f t="shared" si="1"/>
        <v>2508.21</v>
      </c>
      <c r="D13" s="42">
        <f t="shared" si="2"/>
        <v>2488.21</v>
      </c>
      <c r="F13" s="48"/>
      <c r="G13" s="49"/>
      <c r="H13" s="50"/>
    </row>
    <row r="14" spans="1:12" x14ac:dyDescent="0.2">
      <c r="A14" s="41">
        <v>161</v>
      </c>
      <c r="B14" s="42">
        <f t="shared" si="0"/>
        <v>748.65000000000009</v>
      </c>
      <c r="C14" s="42">
        <f t="shared" si="1"/>
        <v>868.43400000000008</v>
      </c>
      <c r="D14" s="42">
        <f t="shared" si="2"/>
        <v>848.43400000000008</v>
      </c>
    </row>
    <row r="15" spans="1:12" x14ac:dyDescent="0.2">
      <c r="A15" s="41">
        <v>761</v>
      </c>
      <c r="B15" s="42">
        <f t="shared" si="0"/>
        <v>3538.65</v>
      </c>
      <c r="C15" s="42">
        <f t="shared" si="1"/>
        <v>4104.8339999999998</v>
      </c>
      <c r="D15" s="42">
        <f t="shared" si="2"/>
        <v>4084.8339999999998</v>
      </c>
    </row>
    <row r="16" spans="1:12" x14ac:dyDescent="0.2">
      <c r="A16" s="41">
        <v>851</v>
      </c>
      <c r="B16" s="42">
        <f t="shared" si="0"/>
        <v>3957.15</v>
      </c>
      <c r="C16" s="42">
        <f t="shared" si="1"/>
        <v>4590.2939999999999</v>
      </c>
      <c r="D16" s="42">
        <f t="shared" si="2"/>
        <v>4570.2939999999999</v>
      </c>
      <c r="G16" t="s">
        <v>1105</v>
      </c>
    </row>
    <row r="17" spans="1:4" x14ac:dyDescent="0.2">
      <c r="A17" s="41">
        <v>761</v>
      </c>
      <c r="B17" s="42">
        <f t="shared" si="0"/>
        <v>3538.65</v>
      </c>
      <c r="C17" s="42">
        <f t="shared" si="1"/>
        <v>4104.8339999999998</v>
      </c>
      <c r="D17" s="42">
        <f t="shared" si="2"/>
        <v>4084.8339999999998</v>
      </c>
    </row>
    <row r="18" spans="1:4" x14ac:dyDescent="0.2">
      <c r="A18" s="41">
        <v>899</v>
      </c>
      <c r="B18" s="42">
        <f t="shared" si="0"/>
        <v>4180.3500000000004</v>
      </c>
      <c r="C18" s="42">
        <f t="shared" si="1"/>
        <v>4849.2060000000001</v>
      </c>
      <c r="D18" s="42">
        <f t="shared" si="2"/>
        <v>4829.2060000000001</v>
      </c>
    </row>
    <row r="19" spans="1:4" x14ac:dyDescent="0.2">
      <c r="A19" s="41">
        <v>232</v>
      </c>
      <c r="B19" s="42">
        <f t="shared" si="0"/>
        <v>1078.8000000000002</v>
      </c>
      <c r="C19" s="42">
        <f t="shared" si="1"/>
        <v>1251.4080000000001</v>
      </c>
      <c r="D19" s="42">
        <f t="shared" si="2"/>
        <v>1231.4080000000001</v>
      </c>
    </row>
    <row r="20" spans="1:4" x14ac:dyDescent="0.2">
      <c r="A20" s="41">
        <v>586</v>
      </c>
      <c r="B20" s="42">
        <f t="shared" si="0"/>
        <v>2724.9</v>
      </c>
      <c r="C20" s="42">
        <f t="shared" si="1"/>
        <v>3160.884</v>
      </c>
      <c r="D20" s="42">
        <f t="shared" si="2"/>
        <v>3140.884</v>
      </c>
    </row>
    <row r="21" spans="1:4" x14ac:dyDescent="0.2">
      <c r="A21" s="41">
        <v>598</v>
      </c>
      <c r="B21" s="42">
        <f t="shared" si="0"/>
        <v>2780.7000000000003</v>
      </c>
      <c r="C21" s="42">
        <f t="shared" si="1"/>
        <v>3225.6120000000001</v>
      </c>
      <c r="D21" s="42">
        <f t="shared" si="2"/>
        <v>3205.6120000000001</v>
      </c>
    </row>
    <row r="22" spans="1:4" x14ac:dyDescent="0.2">
      <c r="A22" s="41">
        <v>481</v>
      </c>
      <c r="B22" s="42">
        <f t="shared" si="0"/>
        <v>2236.65</v>
      </c>
      <c r="C22" s="42">
        <f t="shared" si="1"/>
        <v>2594.5140000000001</v>
      </c>
      <c r="D22" s="42">
        <f t="shared" si="2"/>
        <v>2574.5140000000001</v>
      </c>
    </row>
    <row r="23" spans="1:4" x14ac:dyDescent="0.2">
      <c r="A23" s="41">
        <v>168</v>
      </c>
      <c r="B23" s="42">
        <f t="shared" si="0"/>
        <v>781.2</v>
      </c>
      <c r="C23" s="42">
        <f t="shared" si="1"/>
        <v>906.19200000000001</v>
      </c>
      <c r="D23" s="42">
        <f t="shared" si="2"/>
        <v>886.19200000000001</v>
      </c>
    </row>
    <row r="24" spans="1:4" x14ac:dyDescent="0.2">
      <c r="A24" s="41">
        <v>246</v>
      </c>
      <c r="B24" s="42">
        <f t="shared" si="0"/>
        <v>1143.9000000000001</v>
      </c>
      <c r="C24" s="42">
        <f t="shared" si="1"/>
        <v>1326.924</v>
      </c>
      <c r="D24" s="42">
        <f t="shared" si="2"/>
        <v>1306.924</v>
      </c>
    </row>
    <row r="25" spans="1:4" x14ac:dyDescent="0.2">
      <c r="A25" s="41">
        <v>560</v>
      </c>
      <c r="B25" s="42">
        <f t="shared" si="0"/>
        <v>2604</v>
      </c>
      <c r="C25" s="42">
        <f t="shared" si="1"/>
        <v>3020.64</v>
      </c>
      <c r="D25" s="42">
        <f t="shared" si="2"/>
        <v>3000.64</v>
      </c>
    </row>
    <row r="26" spans="1:4" x14ac:dyDescent="0.2">
      <c r="A26" s="41">
        <v>561</v>
      </c>
      <c r="B26" s="42">
        <f t="shared" si="0"/>
        <v>2608.65</v>
      </c>
      <c r="C26" s="42">
        <f t="shared" si="1"/>
        <v>3026.0340000000001</v>
      </c>
      <c r="D26" s="42">
        <f t="shared" si="2"/>
        <v>3006.0340000000001</v>
      </c>
    </row>
    <row r="27" spans="1:4" x14ac:dyDescent="0.2">
      <c r="A27" s="41">
        <v>839</v>
      </c>
      <c r="B27" s="42">
        <f t="shared" si="0"/>
        <v>3901.3500000000004</v>
      </c>
      <c r="C27" s="42">
        <f t="shared" si="1"/>
        <v>4525.5659999999998</v>
      </c>
      <c r="D27" s="42">
        <f t="shared" si="2"/>
        <v>4505.5659999999998</v>
      </c>
    </row>
    <row r="28" spans="1:4" x14ac:dyDescent="0.2">
      <c r="A28" s="41">
        <v>692</v>
      </c>
      <c r="B28" s="42">
        <f t="shared" si="0"/>
        <v>3217.8</v>
      </c>
      <c r="C28" s="42">
        <f t="shared" si="1"/>
        <v>3732.6480000000001</v>
      </c>
      <c r="D28" s="42">
        <f t="shared" si="2"/>
        <v>3712.6480000000001</v>
      </c>
    </row>
    <row r="29" spans="1:4" x14ac:dyDescent="0.2">
      <c r="A29" s="41">
        <v>509</v>
      </c>
      <c r="B29" s="42">
        <f t="shared" si="0"/>
        <v>2366.8500000000004</v>
      </c>
      <c r="C29" s="42">
        <f t="shared" si="1"/>
        <v>2745.5460000000003</v>
      </c>
      <c r="D29" s="42">
        <f t="shared" si="2"/>
        <v>2725.5460000000003</v>
      </c>
    </row>
    <row r="31" spans="1:4" x14ac:dyDescent="0.2">
      <c r="A31" t="s">
        <v>0</v>
      </c>
      <c r="B31" s="42">
        <f>SUM(B5:B30)</f>
        <v>61226.55000000001</v>
      </c>
      <c r="C31" s="42">
        <f>SUM(C5:C30)</f>
        <v>71022.79800000001</v>
      </c>
      <c r="D31" s="42">
        <f>SUM(D5:D29)</f>
        <v>70522.79800000001</v>
      </c>
    </row>
    <row r="37" spans="1:1" x14ac:dyDescent="0.2">
      <c r="A37" s="8" t="s">
        <v>947</v>
      </c>
    </row>
  </sheetData>
  <mergeCells count="2">
    <mergeCell ref="G5:H5"/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518"/>
  <sheetViews>
    <sheetView rightToLeft="1" zoomScaleNormal="100" zoomScaleSheetLayoutView="90" workbookViewId="0">
      <pane ySplit="3" topLeftCell="A451" activePane="bottomLeft" state="frozen"/>
      <selection pane="bottomLeft" activeCell="L515" sqref="L515"/>
    </sheetView>
  </sheetViews>
  <sheetFormatPr defaultRowHeight="14.25" x14ac:dyDescent="0.2"/>
  <cols>
    <col min="1" max="1" width="9.875" style="11" customWidth="1"/>
    <col min="2" max="2" width="12.375" style="11" customWidth="1"/>
    <col min="3" max="3" width="13.375" style="11" customWidth="1"/>
    <col min="4" max="4" width="9.875" style="11" bestFit="1" customWidth="1"/>
    <col min="5" max="5" width="9.5" style="11" bestFit="1" customWidth="1"/>
    <col min="6" max="6" width="7.25" style="25" customWidth="1"/>
    <col min="7" max="7" width="11.25" style="11" customWidth="1"/>
    <col min="8" max="8" width="12" style="11" customWidth="1"/>
    <col min="9" max="9" width="10.875" style="26" customWidth="1"/>
    <col min="10" max="10" width="13.125" style="11" bestFit="1" customWidth="1"/>
    <col min="11" max="11" width="11.5" style="11" bestFit="1" customWidth="1"/>
    <col min="12" max="16384" width="9" style="11"/>
  </cols>
  <sheetData>
    <row r="1" spans="1:11" ht="18" x14ac:dyDescent="0.25">
      <c r="A1" s="68" t="s">
        <v>1111</v>
      </c>
      <c r="B1" s="68"/>
      <c r="C1" s="5"/>
      <c r="D1" s="5"/>
      <c r="E1" s="5"/>
    </row>
    <row r="3" spans="1:11" ht="15.75" thickBot="1" x14ac:dyDescent="0.25">
      <c r="A3" s="87" t="s">
        <v>979</v>
      </c>
      <c r="B3" s="88" t="s">
        <v>980</v>
      </c>
      <c r="C3" s="88" t="s">
        <v>963</v>
      </c>
      <c r="D3" s="88" t="s">
        <v>3</v>
      </c>
      <c r="E3" s="88" t="s">
        <v>2</v>
      </c>
      <c r="F3" s="89" t="s">
        <v>4</v>
      </c>
      <c r="G3" s="88" t="s">
        <v>1023</v>
      </c>
      <c r="H3" s="88" t="s">
        <v>1070</v>
      </c>
      <c r="I3" s="90" t="s">
        <v>1051</v>
      </c>
      <c r="J3" s="88" t="s">
        <v>5</v>
      </c>
      <c r="K3" s="91" t="s">
        <v>6</v>
      </c>
    </row>
    <row r="4" spans="1:11" hidden="1" x14ac:dyDescent="0.2">
      <c r="A4" s="80" t="s">
        <v>1018</v>
      </c>
      <c r="B4" s="12" t="s">
        <v>1019</v>
      </c>
      <c r="C4" s="13">
        <v>8</v>
      </c>
      <c r="D4" s="13" t="s">
        <v>439</v>
      </c>
      <c r="E4" s="13" t="s">
        <v>19</v>
      </c>
      <c r="F4" s="14">
        <v>53524</v>
      </c>
      <c r="G4" s="13" t="s">
        <v>1024</v>
      </c>
      <c r="H4" s="13" t="s">
        <v>1080</v>
      </c>
      <c r="I4" s="15">
        <v>331</v>
      </c>
      <c r="J4" s="13">
        <v>6761340</v>
      </c>
      <c r="K4" s="84" t="s">
        <v>440</v>
      </c>
    </row>
    <row r="5" spans="1:11" hidden="1" x14ac:dyDescent="0.2">
      <c r="A5" s="81" t="s">
        <v>1016</v>
      </c>
      <c r="B5" s="16" t="s">
        <v>982</v>
      </c>
      <c r="C5" s="17">
        <v>8</v>
      </c>
      <c r="D5" s="17" t="s">
        <v>304</v>
      </c>
      <c r="E5" s="17" t="s">
        <v>22</v>
      </c>
      <c r="F5" s="18">
        <v>17660</v>
      </c>
      <c r="G5" s="17" t="s">
        <v>1024</v>
      </c>
      <c r="H5" s="17" t="s">
        <v>1074</v>
      </c>
      <c r="I5" s="19">
        <v>286</v>
      </c>
      <c r="J5" s="17">
        <v>6777166</v>
      </c>
      <c r="K5" s="85" t="s">
        <v>305</v>
      </c>
    </row>
    <row r="6" spans="1:11" hidden="1" x14ac:dyDescent="0.2">
      <c r="A6" s="81" t="s">
        <v>983</v>
      </c>
      <c r="B6" s="16" t="s">
        <v>982</v>
      </c>
      <c r="C6" s="17">
        <v>8</v>
      </c>
      <c r="D6" s="17" t="s">
        <v>259</v>
      </c>
      <c r="E6" s="17" t="s">
        <v>13</v>
      </c>
      <c r="F6" s="18">
        <v>34845</v>
      </c>
      <c r="G6" s="17" t="s">
        <v>1024</v>
      </c>
      <c r="H6" s="17" t="s">
        <v>1077</v>
      </c>
      <c r="I6" s="19">
        <v>449</v>
      </c>
      <c r="J6" s="17">
        <v>6686087</v>
      </c>
      <c r="K6" s="85" t="s">
        <v>260</v>
      </c>
    </row>
    <row r="7" spans="1:11" hidden="1" x14ac:dyDescent="0.2">
      <c r="A7" s="81" t="s">
        <v>942</v>
      </c>
      <c r="B7" s="16" t="s">
        <v>1012</v>
      </c>
      <c r="C7" s="17">
        <v>8</v>
      </c>
      <c r="D7" s="17" t="s">
        <v>778</v>
      </c>
      <c r="E7" s="17" t="s">
        <v>22</v>
      </c>
      <c r="F7" s="18">
        <v>39431</v>
      </c>
      <c r="G7" s="17" t="s">
        <v>1024</v>
      </c>
      <c r="H7" s="17" t="s">
        <v>1080</v>
      </c>
      <c r="I7" s="19">
        <v>184</v>
      </c>
      <c r="J7" s="17">
        <v>6760804</v>
      </c>
      <c r="K7" s="85" t="s">
        <v>779</v>
      </c>
    </row>
    <row r="8" spans="1:11" hidden="1" x14ac:dyDescent="0.2">
      <c r="A8" s="81" t="s">
        <v>978</v>
      </c>
      <c r="B8" s="16" t="s">
        <v>994</v>
      </c>
      <c r="C8" s="17">
        <v>8</v>
      </c>
      <c r="D8" s="17" t="s">
        <v>197</v>
      </c>
      <c r="E8" s="17" t="s">
        <v>10</v>
      </c>
      <c r="F8" s="18">
        <v>76213</v>
      </c>
      <c r="G8" s="17" t="s">
        <v>1024</v>
      </c>
      <c r="H8" s="17" t="s">
        <v>1071</v>
      </c>
      <c r="I8" s="19">
        <v>473</v>
      </c>
      <c r="J8" s="17">
        <v>6788876</v>
      </c>
      <c r="K8" s="85" t="s">
        <v>198</v>
      </c>
    </row>
    <row r="9" spans="1:11" hidden="1" x14ac:dyDescent="0.2">
      <c r="A9" s="81" t="s">
        <v>1004</v>
      </c>
      <c r="B9" s="16" t="s">
        <v>1022</v>
      </c>
      <c r="C9" s="17">
        <v>8</v>
      </c>
      <c r="D9" s="17" t="s">
        <v>902</v>
      </c>
      <c r="E9" s="17" t="s">
        <v>22</v>
      </c>
      <c r="F9" s="18">
        <v>66429</v>
      </c>
      <c r="G9" s="17" t="s">
        <v>1024</v>
      </c>
      <c r="H9" s="17" t="s">
        <v>1080</v>
      </c>
      <c r="I9" s="19">
        <v>260</v>
      </c>
      <c r="J9" s="17">
        <v>6716167</v>
      </c>
      <c r="K9" s="85" t="s">
        <v>903</v>
      </c>
    </row>
    <row r="10" spans="1:11" hidden="1" x14ac:dyDescent="0.2">
      <c r="A10" s="81" t="s">
        <v>1000</v>
      </c>
      <c r="B10" s="16" t="s">
        <v>986</v>
      </c>
      <c r="C10" s="17">
        <v>8</v>
      </c>
      <c r="D10" s="17" t="s">
        <v>442</v>
      </c>
      <c r="E10" s="17" t="s">
        <v>25</v>
      </c>
      <c r="F10" s="18">
        <v>76838</v>
      </c>
      <c r="G10" s="17" t="s">
        <v>1024</v>
      </c>
      <c r="H10" s="17" t="s">
        <v>1074</v>
      </c>
      <c r="I10" s="19">
        <v>407</v>
      </c>
      <c r="J10" s="17">
        <v>6601063</v>
      </c>
      <c r="K10" s="85" t="s">
        <v>443</v>
      </c>
    </row>
    <row r="11" spans="1:11" hidden="1" x14ac:dyDescent="0.2">
      <c r="A11" s="81" t="s">
        <v>1017</v>
      </c>
      <c r="B11" s="16" t="s">
        <v>998</v>
      </c>
      <c r="C11" s="17">
        <v>8</v>
      </c>
      <c r="D11" s="17" t="s">
        <v>462</v>
      </c>
      <c r="E11" s="17" t="s">
        <v>25</v>
      </c>
      <c r="F11" s="18">
        <v>37533</v>
      </c>
      <c r="G11" s="17" t="s">
        <v>1024</v>
      </c>
      <c r="H11" s="17" t="s">
        <v>1077</v>
      </c>
      <c r="I11" s="19">
        <v>465</v>
      </c>
      <c r="J11" s="17">
        <v>6679816</v>
      </c>
      <c r="K11" s="85" t="s">
        <v>463</v>
      </c>
    </row>
    <row r="12" spans="1:11" hidden="1" x14ac:dyDescent="0.2">
      <c r="A12" s="81" t="s">
        <v>987</v>
      </c>
      <c r="B12" s="16" t="s">
        <v>1020</v>
      </c>
      <c r="C12" s="17">
        <v>8</v>
      </c>
      <c r="D12" s="17" t="s">
        <v>790</v>
      </c>
      <c r="E12" s="17" t="s">
        <v>13</v>
      </c>
      <c r="F12" s="18">
        <v>40770</v>
      </c>
      <c r="G12" s="17" t="s">
        <v>1024</v>
      </c>
      <c r="H12" s="17" t="s">
        <v>1071</v>
      </c>
      <c r="I12" s="19">
        <v>258</v>
      </c>
      <c r="J12" s="17">
        <v>6668436</v>
      </c>
      <c r="K12" s="85" t="s">
        <v>791</v>
      </c>
    </row>
    <row r="13" spans="1:11" hidden="1" x14ac:dyDescent="0.2">
      <c r="A13" s="81" t="s">
        <v>991</v>
      </c>
      <c r="B13" s="16" t="s">
        <v>998</v>
      </c>
      <c r="C13" s="17">
        <v>8</v>
      </c>
      <c r="D13" s="17" t="s">
        <v>747</v>
      </c>
      <c r="E13" s="17" t="s">
        <v>34</v>
      </c>
      <c r="F13" s="18">
        <v>52022</v>
      </c>
      <c r="G13" s="17" t="s">
        <v>1024</v>
      </c>
      <c r="H13" s="17" t="s">
        <v>1074</v>
      </c>
      <c r="I13" s="19">
        <v>272</v>
      </c>
      <c r="J13" s="17">
        <v>6775239</v>
      </c>
      <c r="K13" s="85" t="s">
        <v>748</v>
      </c>
    </row>
    <row r="14" spans="1:11" hidden="1" x14ac:dyDescent="0.2">
      <c r="A14" s="81" t="s">
        <v>988</v>
      </c>
      <c r="B14" s="16" t="s">
        <v>1022</v>
      </c>
      <c r="C14" s="17">
        <v>8</v>
      </c>
      <c r="D14" s="17" t="s">
        <v>86</v>
      </c>
      <c r="E14" s="17" t="s">
        <v>22</v>
      </c>
      <c r="F14" s="18">
        <v>73975</v>
      </c>
      <c r="G14" s="17" t="s">
        <v>1024</v>
      </c>
      <c r="H14" s="17" t="s">
        <v>1074</v>
      </c>
      <c r="I14" s="19">
        <v>206</v>
      </c>
      <c r="J14" s="17">
        <v>6645963</v>
      </c>
      <c r="K14" s="85" t="s">
        <v>87</v>
      </c>
    </row>
    <row r="15" spans="1:11" hidden="1" x14ac:dyDescent="0.2">
      <c r="A15" s="81" t="s">
        <v>987</v>
      </c>
      <c r="B15" s="16" t="s">
        <v>1013</v>
      </c>
      <c r="C15" s="17">
        <v>8</v>
      </c>
      <c r="D15" s="17" t="s">
        <v>914</v>
      </c>
      <c r="E15" s="17" t="s">
        <v>13</v>
      </c>
      <c r="F15" s="18">
        <v>48725</v>
      </c>
      <c r="G15" s="17" t="s">
        <v>1024</v>
      </c>
      <c r="H15" s="17" t="s">
        <v>1080</v>
      </c>
      <c r="I15" s="19">
        <v>456</v>
      </c>
      <c r="J15" s="17">
        <v>6713037</v>
      </c>
      <c r="K15" s="85" t="s">
        <v>915</v>
      </c>
    </row>
    <row r="16" spans="1:11" hidden="1" x14ac:dyDescent="0.2">
      <c r="A16" s="81" t="s">
        <v>1000</v>
      </c>
      <c r="B16" s="16" t="s">
        <v>995</v>
      </c>
      <c r="C16" s="17">
        <v>8</v>
      </c>
      <c r="D16" s="17" t="s">
        <v>211</v>
      </c>
      <c r="E16" s="17" t="s">
        <v>31</v>
      </c>
      <c r="F16" s="18">
        <v>82180</v>
      </c>
      <c r="G16" s="17" t="s">
        <v>1024</v>
      </c>
      <c r="H16" s="13" t="s">
        <v>1077</v>
      </c>
      <c r="I16" s="19">
        <v>445</v>
      </c>
      <c r="J16" s="17">
        <v>6564979</v>
      </c>
      <c r="K16" s="85" t="s">
        <v>212</v>
      </c>
    </row>
    <row r="17" spans="1:11" hidden="1" x14ac:dyDescent="0.2">
      <c r="A17" s="81" t="s">
        <v>944</v>
      </c>
      <c r="B17" s="16" t="s">
        <v>990</v>
      </c>
      <c r="C17" s="17">
        <v>8</v>
      </c>
      <c r="D17" s="17" t="s">
        <v>733</v>
      </c>
      <c r="E17" s="17" t="s">
        <v>7</v>
      </c>
      <c r="F17" s="18">
        <v>40479</v>
      </c>
      <c r="G17" s="17" t="s">
        <v>1024</v>
      </c>
      <c r="H17" s="17" t="s">
        <v>1074</v>
      </c>
      <c r="I17" s="19">
        <v>338</v>
      </c>
      <c r="J17" s="17">
        <v>6693668</v>
      </c>
      <c r="K17" s="85" t="s">
        <v>734</v>
      </c>
    </row>
    <row r="18" spans="1:11" hidden="1" x14ac:dyDescent="0.2">
      <c r="A18" s="81" t="s">
        <v>941</v>
      </c>
      <c r="B18" s="16" t="s">
        <v>1020</v>
      </c>
      <c r="C18" s="17">
        <v>8</v>
      </c>
      <c r="D18" s="17" t="s">
        <v>559</v>
      </c>
      <c r="E18" s="17" t="s">
        <v>31</v>
      </c>
      <c r="F18" s="18">
        <v>82826</v>
      </c>
      <c r="G18" s="17" t="s">
        <v>1024</v>
      </c>
      <c r="H18" s="17" t="s">
        <v>1071</v>
      </c>
      <c r="I18" s="19">
        <v>347</v>
      </c>
      <c r="J18" s="17">
        <v>6561282</v>
      </c>
      <c r="K18" s="85" t="s">
        <v>560</v>
      </c>
    </row>
    <row r="19" spans="1:11" hidden="1" x14ac:dyDescent="0.2">
      <c r="A19" s="81" t="s">
        <v>1000</v>
      </c>
      <c r="B19" s="16" t="s">
        <v>998</v>
      </c>
      <c r="C19" s="17">
        <v>8</v>
      </c>
      <c r="D19" s="17" t="s">
        <v>745</v>
      </c>
      <c r="E19" s="17" t="s">
        <v>31</v>
      </c>
      <c r="F19" s="18">
        <v>23475</v>
      </c>
      <c r="G19" s="17" t="s">
        <v>1024</v>
      </c>
      <c r="H19" s="17" t="s">
        <v>1074</v>
      </c>
      <c r="I19" s="19">
        <v>479</v>
      </c>
      <c r="J19" s="17">
        <v>6703632</v>
      </c>
      <c r="K19" s="85" t="s">
        <v>746</v>
      </c>
    </row>
    <row r="20" spans="1:11" hidden="1" x14ac:dyDescent="0.2">
      <c r="A20" s="81" t="s">
        <v>991</v>
      </c>
      <c r="B20" s="16" t="s">
        <v>1010</v>
      </c>
      <c r="C20" s="17">
        <v>8</v>
      </c>
      <c r="D20" s="17" t="s">
        <v>623</v>
      </c>
      <c r="E20" s="17" t="s">
        <v>13</v>
      </c>
      <c r="F20" s="18">
        <v>76095</v>
      </c>
      <c r="G20" s="17" t="s">
        <v>1024</v>
      </c>
      <c r="H20" s="17" t="s">
        <v>1074</v>
      </c>
      <c r="I20" s="19">
        <v>325</v>
      </c>
      <c r="J20" s="17">
        <v>6612583</v>
      </c>
      <c r="K20" s="85" t="s">
        <v>624</v>
      </c>
    </row>
    <row r="21" spans="1:11" hidden="1" x14ac:dyDescent="0.2">
      <c r="A21" s="81" t="s">
        <v>988</v>
      </c>
      <c r="B21" s="16" t="s">
        <v>996</v>
      </c>
      <c r="C21" s="17">
        <v>8</v>
      </c>
      <c r="D21" s="17" t="s">
        <v>633</v>
      </c>
      <c r="E21" s="17" t="s">
        <v>28</v>
      </c>
      <c r="F21" s="18">
        <v>25805</v>
      </c>
      <c r="G21" s="17" t="s">
        <v>1024</v>
      </c>
      <c r="H21" s="17" t="s">
        <v>1077</v>
      </c>
      <c r="I21" s="19">
        <v>323</v>
      </c>
      <c r="J21" s="17">
        <v>6649015</v>
      </c>
      <c r="K21" s="85" t="s">
        <v>634</v>
      </c>
    </row>
    <row r="22" spans="1:11" hidden="1" x14ac:dyDescent="0.2">
      <c r="A22" s="81" t="s">
        <v>981</v>
      </c>
      <c r="B22" s="16" t="s">
        <v>982</v>
      </c>
      <c r="C22" s="17">
        <v>9</v>
      </c>
      <c r="D22" s="17" t="s">
        <v>336</v>
      </c>
      <c r="E22" s="17" t="s">
        <v>10</v>
      </c>
      <c r="F22" s="18">
        <v>52954</v>
      </c>
      <c r="G22" s="17" t="s">
        <v>1024</v>
      </c>
      <c r="H22" s="17" t="s">
        <v>1071</v>
      </c>
      <c r="I22" s="19">
        <v>455</v>
      </c>
      <c r="J22" s="17">
        <v>6647605</v>
      </c>
      <c r="K22" s="85" t="s">
        <v>337</v>
      </c>
    </row>
    <row r="23" spans="1:11" hidden="1" x14ac:dyDescent="0.2">
      <c r="A23" s="81" t="s">
        <v>993</v>
      </c>
      <c r="B23" s="16" t="s">
        <v>996</v>
      </c>
      <c r="C23" s="17">
        <v>9</v>
      </c>
      <c r="D23" s="17" t="s">
        <v>555</v>
      </c>
      <c r="E23" s="17" t="s">
        <v>25</v>
      </c>
      <c r="F23" s="18">
        <v>75080</v>
      </c>
      <c r="G23" s="17" t="s">
        <v>1024</v>
      </c>
      <c r="H23" s="17" t="s">
        <v>1071</v>
      </c>
      <c r="I23" s="19">
        <v>337</v>
      </c>
      <c r="J23" s="17">
        <v>6606360</v>
      </c>
      <c r="K23" s="85" t="s">
        <v>556</v>
      </c>
    </row>
    <row r="24" spans="1:11" hidden="1" x14ac:dyDescent="0.2">
      <c r="A24" s="81" t="s">
        <v>1005</v>
      </c>
      <c r="B24" s="16" t="s">
        <v>986</v>
      </c>
      <c r="C24" s="17">
        <v>9</v>
      </c>
      <c r="D24" s="17" t="s">
        <v>245</v>
      </c>
      <c r="E24" s="17" t="s">
        <v>22</v>
      </c>
      <c r="F24" s="18">
        <v>18334</v>
      </c>
      <c r="G24" s="17" t="s">
        <v>1024</v>
      </c>
      <c r="H24" s="17" t="s">
        <v>1077</v>
      </c>
      <c r="I24" s="19">
        <v>272</v>
      </c>
      <c r="J24" s="17">
        <v>6615925</v>
      </c>
      <c r="K24" s="85" t="s">
        <v>246</v>
      </c>
    </row>
    <row r="25" spans="1:11" hidden="1" x14ac:dyDescent="0.2">
      <c r="A25" s="81" t="s">
        <v>999</v>
      </c>
      <c r="B25" s="16" t="s">
        <v>1015</v>
      </c>
      <c r="C25" s="17">
        <v>9</v>
      </c>
      <c r="D25" s="17" t="s">
        <v>431</v>
      </c>
      <c r="E25" s="17" t="s">
        <v>7</v>
      </c>
      <c r="F25" s="18">
        <v>94648</v>
      </c>
      <c r="G25" s="17" t="s">
        <v>1024</v>
      </c>
      <c r="H25" s="17" t="s">
        <v>1080</v>
      </c>
      <c r="I25" s="19">
        <v>221</v>
      </c>
      <c r="J25" s="17">
        <v>6607885</v>
      </c>
      <c r="K25" s="85" t="s">
        <v>432</v>
      </c>
    </row>
    <row r="26" spans="1:11" hidden="1" x14ac:dyDescent="0.2">
      <c r="A26" s="81" t="s">
        <v>944</v>
      </c>
      <c r="B26" s="16" t="s">
        <v>1012</v>
      </c>
      <c r="C26" s="17">
        <v>9</v>
      </c>
      <c r="D26" s="17" t="s">
        <v>45</v>
      </c>
      <c r="E26" s="17" t="s">
        <v>19</v>
      </c>
      <c r="F26" s="18">
        <v>25586</v>
      </c>
      <c r="G26" s="17" t="s">
        <v>1024</v>
      </c>
      <c r="H26" s="17" t="s">
        <v>1071</v>
      </c>
      <c r="I26" s="19">
        <v>308</v>
      </c>
      <c r="J26" s="17">
        <v>6573057</v>
      </c>
      <c r="K26" s="85" t="s">
        <v>46</v>
      </c>
    </row>
    <row r="27" spans="1:11" hidden="1" x14ac:dyDescent="0.2">
      <c r="A27" s="81" t="s">
        <v>993</v>
      </c>
      <c r="B27" s="16" t="s">
        <v>982</v>
      </c>
      <c r="C27" s="17">
        <v>9</v>
      </c>
      <c r="D27" s="17" t="s">
        <v>641</v>
      </c>
      <c r="E27" s="17" t="s">
        <v>10</v>
      </c>
      <c r="F27" s="18">
        <v>33094</v>
      </c>
      <c r="G27" s="17" t="s">
        <v>1024</v>
      </c>
      <c r="H27" s="17" t="s">
        <v>1074</v>
      </c>
      <c r="I27" s="19">
        <v>427</v>
      </c>
      <c r="J27" s="17">
        <v>6785999</v>
      </c>
      <c r="K27" s="85" t="s">
        <v>642</v>
      </c>
    </row>
    <row r="28" spans="1:11" hidden="1" x14ac:dyDescent="0.2">
      <c r="A28" s="81" t="s">
        <v>989</v>
      </c>
      <c r="B28" s="16" t="s">
        <v>995</v>
      </c>
      <c r="C28" s="17">
        <v>9</v>
      </c>
      <c r="D28" s="17" t="s">
        <v>683</v>
      </c>
      <c r="E28" s="17" t="s">
        <v>19</v>
      </c>
      <c r="F28" s="18">
        <v>32002</v>
      </c>
      <c r="G28" s="17" t="s">
        <v>1024</v>
      </c>
      <c r="H28" s="13" t="s">
        <v>1077</v>
      </c>
      <c r="I28" s="19">
        <v>351</v>
      </c>
      <c r="J28" s="17">
        <v>6705576</v>
      </c>
      <c r="K28" s="85" t="s">
        <v>684</v>
      </c>
    </row>
    <row r="29" spans="1:11" hidden="1" x14ac:dyDescent="0.2">
      <c r="A29" s="81" t="s">
        <v>978</v>
      </c>
      <c r="B29" s="16" t="s">
        <v>992</v>
      </c>
      <c r="C29" s="17">
        <v>9</v>
      </c>
      <c r="D29" s="17" t="s">
        <v>301</v>
      </c>
      <c r="E29" s="17" t="s">
        <v>16</v>
      </c>
      <c r="F29" s="18">
        <v>54543</v>
      </c>
      <c r="G29" s="17" t="s">
        <v>1024</v>
      </c>
      <c r="H29" s="17" t="s">
        <v>1077</v>
      </c>
      <c r="I29" s="19">
        <v>233</v>
      </c>
      <c r="J29" s="17">
        <v>6790463</v>
      </c>
      <c r="K29" s="85" t="s">
        <v>302</v>
      </c>
    </row>
    <row r="30" spans="1:11" hidden="1" x14ac:dyDescent="0.2">
      <c r="A30" s="81" t="s">
        <v>988</v>
      </c>
      <c r="B30" s="16" t="s">
        <v>998</v>
      </c>
      <c r="C30" s="17">
        <v>9</v>
      </c>
      <c r="D30" s="17" t="s">
        <v>508</v>
      </c>
      <c r="E30" s="17" t="s">
        <v>10</v>
      </c>
      <c r="F30" s="18">
        <v>76703</v>
      </c>
      <c r="G30" s="17" t="s">
        <v>1024</v>
      </c>
      <c r="H30" s="17" t="s">
        <v>1071</v>
      </c>
      <c r="I30" s="19">
        <v>430</v>
      </c>
      <c r="J30" s="17">
        <v>6776494</v>
      </c>
      <c r="K30" s="85" t="s">
        <v>509</v>
      </c>
    </row>
    <row r="31" spans="1:11" hidden="1" x14ac:dyDescent="0.2">
      <c r="A31" s="81" t="s">
        <v>944</v>
      </c>
      <c r="B31" s="16" t="s">
        <v>992</v>
      </c>
      <c r="C31" s="17">
        <v>9</v>
      </c>
      <c r="D31" s="17" t="s">
        <v>37</v>
      </c>
      <c r="E31" s="17" t="s">
        <v>19</v>
      </c>
      <c r="F31" s="18">
        <v>57088</v>
      </c>
      <c r="G31" s="17" t="s">
        <v>1024</v>
      </c>
      <c r="H31" s="17" t="s">
        <v>1080</v>
      </c>
      <c r="I31" s="19">
        <v>376</v>
      </c>
      <c r="J31" s="17">
        <v>6500471</v>
      </c>
      <c r="K31" s="85" t="s">
        <v>552</v>
      </c>
    </row>
    <row r="32" spans="1:11" hidden="1" x14ac:dyDescent="0.2">
      <c r="A32" s="81" t="s">
        <v>978</v>
      </c>
      <c r="B32" s="16" t="s">
        <v>1012</v>
      </c>
      <c r="C32" s="17">
        <v>9</v>
      </c>
      <c r="D32" s="17" t="s">
        <v>372</v>
      </c>
      <c r="E32" s="17" t="s">
        <v>7</v>
      </c>
      <c r="F32" s="18">
        <v>35758</v>
      </c>
      <c r="G32" s="17" t="s">
        <v>1024</v>
      </c>
      <c r="H32" s="17" t="s">
        <v>1071</v>
      </c>
      <c r="I32" s="19">
        <v>446</v>
      </c>
      <c r="J32" s="17">
        <v>6672977</v>
      </c>
      <c r="K32" s="85" t="s">
        <v>373</v>
      </c>
    </row>
    <row r="33" spans="1:11" hidden="1" x14ac:dyDescent="0.2">
      <c r="A33" s="81" t="s">
        <v>1006</v>
      </c>
      <c r="B33" s="16" t="s">
        <v>1010</v>
      </c>
      <c r="C33" s="17">
        <v>9</v>
      </c>
      <c r="D33" s="17" t="s">
        <v>417</v>
      </c>
      <c r="E33" s="17" t="s">
        <v>16</v>
      </c>
      <c r="F33" s="18">
        <v>52009</v>
      </c>
      <c r="G33" s="17" t="s">
        <v>1024</v>
      </c>
      <c r="H33" s="17" t="s">
        <v>1080</v>
      </c>
      <c r="I33" s="19">
        <v>319</v>
      </c>
      <c r="J33" s="17">
        <v>6746972</v>
      </c>
      <c r="K33" s="85" t="s">
        <v>418</v>
      </c>
    </row>
    <row r="34" spans="1:11" hidden="1" x14ac:dyDescent="0.2">
      <c r="A34" s="81" t="s">
        <v>993</v>
      </c>
      <c r="B34" s="16" t="s">
        <v>1003</v>
      </c>
      <c r="C34" s="17">
        <v>9</v>
      </c>
      <c r="D34" s="17" t="s">
        <v>458</v>
      </c>
      <c r="E34" s="17" t="s">
        <v>19</v>
      </c>
      <c r="F34" s="18">
        <v>15253</v>
      </c>
      <c r="G34" s="17" t="s">
        <v>1024</v>
      </c>
      <c r="H34" s="17" t="s">
        <v>1080</v>
      </c>
      <c r="I34" s="19">
        <v>427</v>
      </c>
      <c r="J34" s="17">
        <v>6741329</v>
      </c>
      <c r="K34" s="85" t="s">
        <v>459</v>
      </c>
    </row>
    <row r="35" spans="1:11" hidden="1" x14ac:dyDescent="0.2">
      <c r="A35" s="81" t="s">
        <v>985</v>
      </c>
      <c r="B35" s="16" t="s">
        <v>1021</v>
      </c>
      <c r="C35" s="17">
        <v>9</v>
      </c>
      <c r="D35" s="17" t="s">
        <v>825</v>
      </c>
      <c r="E35" s="17" t="s">
        <v>19</v>
      </c>
      <c r="F35" s="18">
        <v>28766</v>
      </c>
      <c r="G35" s="17" t="s">
        <v>1024</v>
      </c>
      <c r="H35" s="17" t="s">
        <v>1071</v>
      </c>
      <c r="I35" s="19">
        <v>405</v>
      </c>
      <c r="J35" s="17">
        <v>6737980</v>
      </c>
      <c r="K35" s="85" t="s">
        <v>883</v>
      </c>
    </row>
    <row r="36" spans="1:11" hidden="1" x14ac:dyDescent="0.2">
      <c r="A36" s="81" t="s">
        <v>1004</v>
      </c>
      <c r="B36" s="16" t="s">
        <v>992</v>
      </c>
      <c r="C36" s="17">
        <v>9</v>
      </c>
      <c r="D36" s="17" t="s">
        <v>792</v>
      </c>
      <c r="E36" s="17" t="s">
        <v>16</v>
      </c>
      <c r="F36" s="18">
        <v>52406</v>
      </c>
      <c r="G36" s="17" t="s">
        <v>1024</v>
      </c>
      <c r="H36" s="17" t="s">
        <v>1077</v>
      </c>
      <c r="I36" s="19">
        <v>317</v>
      </c>
      <c r="J36" s="17">
        <v>6647550</v>
      </c>
      <c r="K36" s="85" t="s">
        <v>793</v>
      </c>
    </row>
    <row r="37" spans="1:11" hidden="1" x14ac:dyDescent="0.2">
      <c r="A37" s="81" t="s">
        <v>999</v>
      </c>
      <c r="B37" s="16" t="s">
        <v>996</v>
      </c>
      <c r="C37" s="17">
        <v>9</v>
      </c>
      <c r="D37" s="17" t="s">
        <v>237</v>
      </c>
      <c r="E37" s="17" t="s">
        <v>19</v>
      </c>
      <c r="F37" s="18">
        <v>52600</v>
      </c>
      <c r="G37" s="17" t="s">
        <v>1024</v>
      </c>
      <c r="H37" s="17" t="s">
        <v>1074</v>
      </c>
      <c r="I37" s="19">
        <v>221</v>
      </c>
      <c r="J37" s="17">
        <v>6759704</v>
      </c>
      <c r="K37" s="85" t="s">
        <v>303</v>
      </c>
    </row>
    <row r="38" spans="1:11" hidden="1" x14ac:dyDescent="0.2">
      <c r="A38" s="81" t="s">
        <v>1006</v>
      </c>
      <c r="B38" s="16" t="s">
        <v>995</v>
      </c>
      <c r="C38" s="17">
        <v>9</v>
      </c>
      <c r="D38" s="17" t="s">
        <v>696</v>
      </c>
      <c r="E38" s="17" t="s">
        <v>10</v>
      </c>
      <c r="F38" s="18">
        <v>70369</v>
      </c>
      <c r="G38" s="17" t="s">
        <v>1024</v>
      </c>
      <c r="H38" s="17" t="s">
        <v>1080</v>
      </c>
      <c r="I38" s="19">
        <v>319</v>
      </c>
      <c r="J38" s="17">
        <v>6714328</v>
      </c>
      <c r="K38" s="85" t="s">
        <v>697</v>
      </c>
    </row>
    <row r="39" spans="1:11" hidden="1" x14ac:dyDescent="0.2">
      <c r="A39" s="81" t="s">
        <v>987</v>
      </c>
      <c r="B39" s="16" t="s">
        <v>1012</v>
      </c>
      <c r="C39" s="17">
        <v>9</v>
      </c>
      <c r="D39" s="17" t="s">
        <v>627</v>
      </c>
      <c r="E39" s="17" t="s">
        <v>19</v>
      </c>
      <c r="F39" s="18">
        <v>91831</v>
      </c>
      <c r="G39" s="17" t="s">
        <v>1024</v>
      </c>
      <c r="H39" s="17" t="s">
        <v>1071</v>
      </c>
      <c r="I39" s="19">
        <v>376</v>
      </c>
      <c r="J39" s="17">
        <v>6795252</v>
      </c>
      <c r="K39" s="85" t="s">
        <v>628</v>
      </c>
    </row>
    <row r="40" spans="1:11" hidden="1" x14ac:dyDescent="0.2">
      <c r="A40" s="81" t="s">
        <v>1016</v>
      </c>
      <c r="B40" s="16" t="s">
        <v>1022</v>
      </c>
      <c r="C40" s="17">
        <v>9</v>
      </c>
      <c r="D40" s="17" t="s">
        <v>310</v>
      </c>
      <c r="E40" s="17" t="s">
        <v>31</v>
      </c>
      <c r="F40" s="18">
        <v>99007</v>
      </c>
      <c r="G40" s="17" t="s">
        <v>1024</v>
      </c>
      <c r="H40" s="13" t="s">
        <v>1080</v>
      </c>
      <c r="I40" s="19">
        <v>312</v>
      </c>
      <c r="J40" s="17">
        <v>6769143</v>
      </c>
      <c r="K40" s="85" t="s">
        <v>311</v>
      </c>
    </row>
    <row r="41" spans="1:11" hidden="1" x14ac:dyDescent="0.2">
      <c r="A41" s="81" t="s">
        <v>1011</v>
      </c>
      <c r="B41" s="16" t="s">
        <v>1010</v>
      </c>
      <c r="C41" s="17">
        <v>9</v>
      </c>
      <c r="D41" s="17" t="s">
        <v>57</v>
      </c>
      <c r="E41" s="17" t="s">
        <v>7</v>
      </c>
      <c r="F41" s="18">
        <v>80180</v>
      </c>
      <c r="G41" s="17" t="s">
        <v>1024</v>
      </c>
      <c r="H41" s="17" t="s">
        <v>1071</v>
      </c>
      <c r="I41" s="19">
        <v>303</v>
      </c>
      <c r="J41" s="17">
        <v>6739680</v>
      </c>
      <c r="K41" s="85" t="s">
        <v>58</v>
      </c>
    </row>
    <row r="42" spans="1:11" hidden="1" x14ac:dyDescent="0.2">
      <c r="A42" s="81" t="s">
        <v>989</v>
      </c>
      <c r="B42" s="16" t="s">
        <v>1012</v>
      </c>
      <c r="C42" s="17">
        <v>9</v>
      </c>
      <c r="D42" s="17" t="s">
        <v>385</v>
      </c>
      <c r="E42" s="17" t="s">
        <v>28</v>
      </c>
      <c r="F42" s="18">
        <v>57388</v>
      </c>
      <c r="G42" s="17" t="s">
        <v>1024</v>
      </c>
      <c r="H42" s="17" t="s">
        <v>1074</v>
      </c>
      <c r="I42" s="19">
        <v>209</v>
      </c>
      <c r="J42" s="17">
        <v>6657112</v>
      </c>
      <c r="K42" s="85" t="s">
        <v>799</v>
      </c>
    </row>
    <row r="43" spans="1:11" hidden="1" x14ac:dyDescent="0.2">
      <c r="A43" s="81" t="s">
        <v>988</v>
      </c>
      <c r="B43" s="16" t="s">
        <v>992</v>
      </c>
      <c r="C43" s="17">
        <v>9</v>
      </c>
      <c r="D43" s="17" t="s">
        <v>32</v>
      </c>
      <c r="E43" s="17" t="s">
        <v>31</v>
      </c>
      <c r="F43" s="18">
        <v>94148</v>
      </c>
      <c r="G43" s="17" t="s">
        <v>1024</v>
      </c>
      <c r="H43" s="17" t="s">
        <v>1074</v>
      </c>
      <c r="I43" s="19">
        <v>184</v>
      </c>
      <c r="J43" s="17">
        <v>6628096</v>
      </c>
      <c r="K43" s="85" t="s">
        <v>33</v>
      </c>
    </row>
    <row r="44" spans="1:11" hidden="1" x14ac:dyDescent="0.2">
      <c r="A44" s="81" t="s">
        <v>1004</v>
      </c>
      <c r="B44" s="16" t="s">
        <v>990</v>
      </c>
      <c r="C44" s="17">
        <v>9</v>
      </c>
      <c r="D44" s="17" t="s">
        <v>189</v>
      </c>
      <c r="E44" s="17" t="s">
        <v>28</v>
      </c>
      <c r="F44" s="18">
        <v>97784</v>
      </c>
      <c r="G44" s="17" t="s">
        <v>1024</v>
      </c>
      <c r="H44" s="17" t="s">
        <v>1077</v>
      </c>
      <c r="I44" s="19">
        <v>184</v>
      </c>
      <c r="J44" s="17">
        <v>6640072</v>
      </c>
      <c r="K44" s="85" t="s">
        <v>190</v>
      </c>
    </row>
    <row r="45" spans="1:11" hidden="1" x14ac:dyDescent="0.2">
      <c r="A45" s="81" t="s">
        <v>1005</v>
      </c>
      <c r="B45" s="16" t="s">
        <v>1012</v>
      </c>
      <c r="C45" s="17">
        <v>10</v>
      </c>
      <c r="D45" s="17" t="s">
        <v>647</v>
      </c>
      <c r="E45" s="17" t="s">
        <v>22</v>
      </c>
      <c r="F45" s="18">
        <v>54587</v>
      </c>
      <c r="G45" s="17" t="s">
        <v>1024</v>
      </c>
      <c r="H45" s="17" t="s">
        <v>1074</v>
      </c>
      <c r="I45" s="19">
        <v>338</v>
      </c>
      <c r="J45" s="17">
        <v>6609960</v>
      </c>
      <c r="K45" s="85" t="s">
        <v>648</v>
      </c>
    </row>
    <row r="46" spans="1:11" hidden="1" x14ac:dyDescent="0.2">
      <c r="A46" s="81" t="s">
        <v>983</v>
      </c>
      <c r="B46" s="16" t="s">
        <v>1010</v>
      </c>
      <c r="C46" s="17">
        <v>10</v>
      </c>
      <c r="D46" s="17" t="s">
        <v>817</v>
      </c>
      <c r="E46" s="17" t="s">
        <v>28</v>
      </c>
      <c r="F46" s="18">
        <v>33611</v>
      </c>
      <c r="G46" s="17" t="s">
        <v>1024</v>
      </c>
      <c r="H46" s="17" t="s">
        <v>1074</v>
      </c>
      <c r="I46" s="19">
        <v>269</v>
      </c>
      <c r="J46" s="17">
        <v>6546897</v>
      </c>
      <c r="K46" s="85" t="s">
        <v>818</v>
      </c>
    </row>
    <row r="47" spans="1:11" hidden="1" x14ac:dyDescent="0.2">
      <c r="A47" s="81" t="s">
        <v>985</v>
      </c>
      <c r="B47" s="16" t="s">
        <v>1015</v>
      </c>
      <c r="C47" s="17">
        <v>10</v>
      </c>
      <c r="D47" s="17" t="s">
        <v>203</v>
      </c>
      <c r="E47" s="17" t="s">
        <v>28</v>
      </c>
      <c r="F47" s="18">
        <v>14467</v>
      </c>
      <c r="G47" s="17" t="s">
        <v>1024</v>
      </c>
      <c r="H47" s="17" t="s">
        <v>1071</v>
      </c>
      <c r="I47" s="19">
        <v>385</v>
      </c>
      <c r="J47" s="17">
        <v>6715491</v>
      </c>
      <c r="K47" s="85" t="s">
        <v>483</v>
      </c>
    </row>
    <row r="48" spans="1:11" hidden="1" x14ac:dyDescent="0.2">
      <c r="A48" s="81" t="s">
        <v>991</v>
      </c>
      <c r="B48" s="16" t="s">
        <v>1002</v>
      </c>
      <c r="C48" s="17">
        <v>10</v>
      </c>
      <c r="D48" s="17" t="s">
        <v>161</v>
      </c>
      <c r="E48" s="17" t="s">
        <v>16</v>
      </c>
      <c r="F48" s="18">
        <v>79710</v>
      </c>
      <c r="G48" s="17" t="s">
        <v>1024</v>
      </c>
      <c r="H48" s="17" t="s">
        <v>1074</v>
      </c>
      <c r="I48" s="19">
        <v>361</v>
      </c>
      <c r="J48" s="17">
        <v>6751148</v>
      </c>
      <c r="K48" s="85" t="s">
        <v>162</v>
      </c>
    </row>
    <row r="49" spans="1:11" hidden="1" x14ac:dyDescent="0.2">
      <c r="A49" s="81" t="s">
        <v>981</v>
      </c>
      <c r="B49" s="16" t="s">
        <v>1014</v>
      </c>
      <c r="C49" s="17">
        <v>10</v>
      </c>
      <c r="D49" s="17" t="s">
        <v>387</v>
      </c>
      <c r="E49" s="17" t="s">
        <v>31</v>
      </c>
      <c r="F49" s="18">
        <v>94074</v>
      </c>
      <c r="G49" s="17" t="s">
        <v>1024</v>
      </c>
      <c r="H49" s="17" t="s">
        <v>1074</v>
      </c>
      <c r="I49" s="19">
        <v>294</v>
      </c>
      <c r="J49" s="17">
        <v>6509009</v>
      </c>
      <c r="K49" s="85" t="s">
        <v>388</v>
      </c>
    </row>
    <row r="50" spans="1:11" hidden="1" x14ac:dyDescent="0.2">
      <c r="A50" s="81" t="s">
        <v>1006</v>
      </c>
      <c r="B50" s="16" t="s">
        <v>1015</v>
      </c>
      <c r="C50" s="17">
        <v>10</v>
      </c>
      <c r="D50" s="17" t="s">
        <v>668</v>
      </c>
      <c r="E50" s="17" t="s">
        <v>25</v>
      </c>
      <c r="F50" s="18">
        <v>60578</v>
      </c>
      <c r="G50" s="17" t="s">
        <v>1024</v>
      </c>
      <c r="H50" s="17" t="s">
        <v>1074</v>
      </c>
      <c r="I50" s="19">
        <v>394</v>
      </c>
      <c r="J50" s="17">
        <v>6626238</v>
      </c>
      <c r="K50" s="85" t="s">
        <v>669</v>
      </c>
    </row>
    <row r="51" spans="1:11" hidden="1" x14ac:dyDescent="0.2">
      <c r="A51" s="81" t="s">
        <v>991</v>
      </c>
      <c r="B51" s="16" t="s">
        <v>1013</v>
      </c>
      <c r="C51" s="17">
        <v>10</v>
      </c>
      <c r="D51" s="17" t="s">
        <v>625</v>
      </c>
      <c r="E51" s="17" t="s">
        <v>16</v>
      </c>
      <c r="F51" s="18">
        <v>48260</v>
      </c>
      <c r="G51" s="17" t="s">
        <v>1024</v>
      </c>
      <c r="H51" s="17" t="s">
        <v>1077</v>
      </c>
      <c r="I51" s="19">
        <v>189</v>
      </c>
      <c r="J51" s="17">
        <v>6741391</v>
      </c>
      <c r="K51" s="85" t="s">
        <v>626</v>
      </c>
    </row>
    <row r="52" spans="1:11" hidden="1" x14ac:dyDescent="0.2">
      <c r="A52" s="81" t="s">
        <v>1017</v>
      </c>
      <c r="B52" s="16" t="s">
        <v>1020</v>
      </c>
      <c r="C52" s="17">
        <v>10</v>
      </c>
      <c r="D52" s="17" t="s">
        <v>293</v>
      </c>
      <c r="E52" s="17" t="s">
        <v>34</v>
      </c>
      <c r="F52" s="18">
        <v>19481</v>
      </c>
      <c r="G52" s="17" t="s">
        <v>1024</v>
      </c>
      <c r="H52" s="13" t="s">
        <v>1080</v>
      </c>
      <c r="I52" s="19">
        <v>375</v>
      </c>
      <c r="J52" s="17">
        <v>6793797</v>
      </c>
      <c r="K52" s="85" t="s">
        <v>294</v>
      </c>
    </row>
    <row r="53" spans="1:11" hidden="1" x14ac:dyDescent="0.2">
      <c r="A53" s="81" t="s">
        <v>944</v>
      </c>
      <c r="B53" s="16" t="s">
        <v>1014</v>
      </c>
      <c r="C53" s="17">
        <v>10</v>
      </c>
      <c r="D53" s="17" t="s">
        <v>768</v>
      </c>
      <c r="E53" s="17" t="s">
        <v>7</v>
      </c>
      <c r="F53" s="18">
        <v>94576</v>
      </c>
      <c r="G53" s="17" t="s">
        <v>1024</v>
      </c>
      <c r="H53" s="17" t="s">
        <v>1080</v>
      </c>
      <c r="I53" s="19">
        <v>214</v>
      </c>
      <c r="J53" s="17">
        <v>6589433</v>
      </c>
      <c r="K53" s="85" t="s">
        <v>769</v>
      </c>
    </row>
    <row r="54" spans="1:11" hidden="1" x14ac:dyDescent="0.2">
      <c r="A54" s="81" t="s">
        <v>1006</v>
      </c>
      <c r="B54" s="16" t="s">
        <v>1003</v>
      </c>
      <c r="C54" s="17">
        <v>10</v>
      </c>
      <c r="D54" s="17" t="s">
        <v>609</v>
      </c>
      <c r="E54" s="17" t="s">
        <v>19</v>
      </c>
      <c r="F54" s="18">
        <v>13623</v>
      </c>
      <c r="G54" s="17" t="s">
        <v>1024</v>
      </c>
      <c r="H54" s="17" t="s">
        <v>1077</v>
      </c>
      <c r="I54" s="19">
        <v>297</v>
      </c>
      <c r="J54" s="17">
        <v>6666541</v>
      </c>
      <c r="K54" s="85" t="s">
        <v>610</v>
      </c>
    </row>
    <row r="55" spans="1:11" hidden="1" x14ac:dyDescent="0.2">
      <c r="A55" s="81" t="s">
        <v>993</v>
      </c>
      <c r="B55" s="16" t="s">
        <v>992</v>
      </c>
      <c r="C55" s="17">
        <v>10</v>
      </c>
      <c r="D55" s="17" t="s">
        <v>479</v>
      </c>
      <c r="E55" s="17" t="s">
        <v>22</v>
      </c>
      <c r="F55" s="18">
        <v>67312</v>
      </c>
      <c r="G55" s="17" t="s">
        <v>1024</v>
      </c>
      <c r="H55" s="17" t="s">
        <v>1074</v>
      </c>
      <c r="I55" s="19">
        <v>458</v>
      </c>
      <c r="J55" s="17">
        <v>6757480</v>
      </c>
      <c r="K55" s="85" t="s">
        <v>480</v>
      </c>
    </row>
    <row r="56" spans="1:11" hidden="1" x14ac:dyDescent="0.2">
      <c r="A56" s="81" t="s">
        <v>985</v>
      </c>
      <c r="B56" s="16" t="s">
        <v>1013</v>
      </c>
      <c r="C56" s="17">
        <v>10</v>
      </c>
      <c r="D56" s="17" t="s">
        <v>195</v>
      </c>
      <c r="E56" s="17" t="s">
        <v>7</v>
      </c>
      <c r="F56" s="18">
        <v>67570</v>
      </c>
      <c r="G56" s="17" t="s">
        <v>1024</v>
      </c>
      <c r="H56" s="17" t="s">
        <v>1074</v>
      </c>
      <c r="I56" s="19">
        <v>358</v>
      </c>
      <c r="J56" s="17">
        <v>6797477</v>
      </c>
      <c r="K56" s="85" t="s">
        <v>196</v>
      </c>
    </row>
    <row r="57" spans="1:11" hidden="1" x14ac:dyDescent="0.2">
      <c r="A57" s="81" t="s">
        <v>1006</v>
      </c>
      <c r="B57" s="16" t="s">
        <v>1022</v>
      </c>
      <c r="C57" s="17">
        <v>10</v>
      </c>
      <c r="D57" s="17" t="s">
        <v>130</v>
      </c>
      <c r="E57" s="17" t="s">
        <v>28</v>
      </c>
      <c r="F57" s="18">
        <v>89322</v>
      </c>
      <c r="G57" s="17" t="s">
        <v>1024</v>
      </c>
      <c r="H57" s="17" t="s">
        <v>1077</v>
      </c>
      <c r="I57" s="19">
        <v>248</v>
      </c>
      <c r="J57" s="17">
        <v>6684536</v>
      </c>
      <c r="K57" s="85" t="s">
        <v>131</v>
      </c>
    </row>
    <row r="58" spans="1:11" hidden="1" x14ac:dyDescent="0.2">
      <c r="A58" s="81" t="s">
        <v>1007</v>
      </c>
      <c r="B58" s="16" t="s">
        <v>1015</v>
      </c>
      <c r="C58" s="17">
        <v>10</v>
      </c>
      <c r="D58" s="17" t="s">
        <v>269</v>
      </c>
      <c r="E58" s="17" t="s">
        <v>28</v>
      </c>
      <c r="F58" s="18">
        <v>88591</v>
      </c>
      <c r="G58" s="17" t="s">
        <v>1024</v>
      </c>
      <c r="H58" s="17" t="s">
        <v>1071</v>
      </c>
      <c r="I58" s="19">
        <v>281</v>
      </c>
      <c r="J58" s="17">
        <v>6775617</v>
      </c>
      <c r="K58" s="85" t="s">
        <v>270</v>
      </c>
    </row>
    <row r="59" spans="1:11" hidden="1" x14ac:dyDescent="0.2">
      <c r="A59" s="81" t="s">
        <v>993</v>
      </c>
      <c r="B59" s="16" t="s">
        <v>1015</v>
      </c>
      <c r="C59" s="17">
        <v>10</v>
      </c>
      <c r="D59" s="17" t="s">
        <v>481</v>
      </c>
      <c r="E59" s="17" t="s">
        <v>25</v>
      </c>
      <c r="F59" s="18">
        <v>85283</v>
      </c>
      <c r="G59" s="17" t="s">
        <v>1024</v>
      </c>
      <c r="H59" s="17" t="s">
        <v>1077</v>
      </c>
      <c r="I59" s="19">
        <v>202</v>
      </c>
      <c r="J59" s="17">
        <v>6773646</v>
      </c>
      <c r="K59" s="85" t="s">
        <v>482</v>
      </c>
    </row>
    <row r="60" spans="1:11" hidden="1" x14ac:dyDescent="0.2">
      <c r="A60" s="81" t="s">
        <v>989</v>
      </c>
      <c r="B60" s="16" t="s">
        <v>982</v>
      </c>
      <c r="C60" s="17">
        <v>10</v>
      </c>
      <c r="D60" s="17" t="s">
        <v>157</v>
      </c>
      <c r="E60" s="17" t="s">
        <v>10</v>
      </c>
      <c r="F60" s="18">
        <v>66838</v>
      </c>
      <c r="G60" s="17" t="s">
        <v>1024</v>
      </c>
      <c r="H60" s="17" t="s">
        <v>1077</v>
      </c>
      <c r="I60" s="19">
        <v>238</v>
      </c>
      <c r="J60" s="17">
        <v>6605023</v>
      </c>
      <c r="K60" s="85" t="s">
        <v>158</v>
      </c>
    </row>
    <row r="61" spans="1:11" hidden="1" x14ac:dyDescent="0.2">
      <c r="A61" s="81" t="s">
        <v>988</v>
      </c>
      <c r="B61" s="16" t="s">
        <v>984</v>
      </c>
      <c r="C61" s="17">
        <v>10</v>
      </c>
      <c r="D61" s="17" t="s">
        <v>506</v>
      </c>
      <c r="E61" s="17" t="s">
        <v>7</v>
      </c>
      <c r="F61" s="18">
        <v>55526</v>
      </c>
      <c r="G61" s="17" t="s">
        <v>1024</v>
      </c>
      <c r="H61" s="17" t="s">
        <v>1080</v>
      </c>
      <c r="I61" s="19">
        <v>316</v>
      </c>
      <c r="J61" s="17">
        <v>6505630</v>
      </c>
      <c r="K61" s="85" t="s">
        <v>507</v>
      </c>
    </row>
    <row r="62" spans="1:11" hidden="1" x14ac:dyDescent="0.2">
      <c r="A62" s="81" t="s">
        <v>1017</v>
      </c>
      <c r="B62" s="16" t="s">
        <v>990</v>
      </c>
      <c r="C62" s="17">
        <v>10</v>
      </c>
      <c r="D62" s="17" t="s">
        <v>29</v>
      </c>
      <c r="E62" s="17" t="s">
        <v>13</v>
      </c>
      <c r="F62" s="18">
        <v>27277</v>
      </c>
      <c r="G62" s="17" t="s">
        <v>1024</v>
      </c>
      <c r="H62" s="17" t="s">
        <v>1074</v>
      </c>
      <c r="I62" s="19">
        <v>203</v>
      </c>
      <c r="J62" s="17">
        <v>6583364</v>
      </c>
      <c r="K62" s="85" t="s">
        <v>140</v>
      </c>
    </row>
    <row r="63" spans="1:11" hidden="1" x14ac:dyDescent="0.2">
      <c r="A63" s="81" t="s">
        <v>987</v>
      </c>
      <c r="B63" s="16" t="s">
        <v>1002</v>
      </c>
      <c r="C63" s="17">
        <v>10</v>
      </c>
      <c r="D63" s="17" t="s">
        <v>322</v>
      </c>
      <c r="E63" s="17" t="s">
        <v>19</v>
      </c>
      <c r="F63" s="18">
        <v>13346</v>
      </c>
      <c r="G63" s="17" t="s">
        <v>1024</v>
      </c>
      <c r="H63" s="17" t="s">
        <v>1077</v>
      </c>
      <c r="I63" s="19">
        <v>409</v>
      </c>
      <c r="J63" s="17">
        <v>6561059</v>
      </c>
      <c r="K63" s="85" t="s">
        <v>323</v>
      </c>
    </row>
    <row r="64" spans="1:11" hidden="1" x14ac:dyDescent="0.2">
      <c r="A64" s="81" t="s">
        <v>981</v>
      </c>
      <c r="B64" s="16" t="s">
        <v>998</v>
      </c>
      <c r="C64" s="17">
        <v>10</v>
      </c>
      <c r="D64" s="17" t="s">
        <v>916</v>
      </c>
      <c r="E64" s="17" t="s">
        <v>16</v>
      </c>
      <c r="F64" s="18">
        <v>45439</v>
      </c>
      <c r="G64" s="17" t="s">
        <v>1024</v>
      </c>
      <c r="H64" s="13" t="s">
        <v>1080</v>
      </c>
      <c r="I64" s="19">
        <v>477</v>
      </c>
      <c r="J64" s="17">
        <v>6506600</v>
      </c>
      <c r="K64" s="85" t="s">
        <v>917</v>
      </c>
    </row>
    <row r="65" spans="1:11" hidden="1" x14ac:dyDescent="0.2">
      <c r="A65" s="81" t="s">
        <v>976</v>
      </c>
      <c r="B65" s="16" t="s">
        <v>984</v>
      </c>
      <c r="C65" s="17">
        <v>10</v>
      </c>
      <c r="D65" s="17" t="s">
        <v>151</v>
      </c>
      <c r="E65" s="17" t="s">
        <v>34</v>
      </c>
      <c r="F65" s="18">
        <v>17757</v>
      </c>
      <c r="G65" s="17" t="s">
        <v>1024</v>
      </c>
      <c r="H65" s="17" t="s">
        <v>1080</v>
      </c>
      <c r="I65" s="19">
        <v>446</v>
      </c>
      <c r="J65" s="17">
        <v>6673392</v>
      </c>
      <c r="K65" s="85" t="s">
        <v>802</v>
      </c>
    </row>
    <row r="66" spans="1:11" hidden="1" x14ac:dyDescent="0.2">
      <c r="A66" s="81" t="s">
        <v>981</v>
      </c>
      <c r="B66" s="16" t="s">
        <v>1013</v>
      </c>
      <c r="C66" s="17">
        <v>10</v>
      </c>
      <c r="D66" s="17" t="s">
        <v>326</v>
      </c>
      <c r="E66" s="17" t="s">
        <v>25</v>
      </c>
      <c r="F66" s="18">
        <v>33006</v>
      </c>
      <c r="G66" s="17" t="s">
        <v>1024</v>
      </c>
      <c r="H66" s="17" t="s">
        <v>1080</v>
      </c>
      <c r="I66" s="19">
        <v>223</v>
      </c>
      <c r="J66" s="17">
        <v>6518940</v>
      </c>
      <c r="K66" s="85" t="s">
        <v>327</v>
      </c>
    </row>
    <row r="67" spans="1:11" hidden="1" x14ac:dyDescent="0.2">
      <c r="A67" s="82" t="s">
        <v>1017</v>
      </c>
      <c r="B67" s="20" t="s">
        <v>984</v>
      </c>
      <c r="C67" s="20">
        <v>10</v>
      </c>
      <c r="D67" s="17" t="s">
        <v>1028</v>
      </c>
      <c r="E67" s="17" t="s">
        <v>28</v>
      </c>
      <c r="F67" s="18">
        <v>53780.088235294097</v>
      </c>
      <c r="G67" s="17" t="s">
        <v>1024</v>
      </c>
      <c r="H67" s="17" t="s">
        <v>1071</v>
      </c>
      <c r="I67" s="19">
        <v>226.818681318682</v>
      </c>
      <c r="J67" s="17">
        <v>6629416.0465686303</v>
      </c>
      <c r="K67" s="85" t="s">
        <v>144</v>
      </c>
    </row>
    <row r="68" spans="1:11" hidden="1" x14ac:dyDescent="0.2">
      <c r="A68" s="81" t="s">
        <v>999</v>
      </c>
      <c r="B68" s="16" t="s">
        <v>1014</v>
      </c>
      <c r="C68" s="17">
        <v>11</v>
      </c>
      <c r="D68" s="17" t="s">
        <v>342</v>
      </c>
      <c r="E68" s="17" t="s">
        <v>19</v>
      </c>
      <c r="F68" s="18">
        <v>35648</v>
      </c>
      <c r="G68" s="17" t="s">
        <v>1024</v>
      </c>
      <c r="H68" s="17" t="s">
        <v>1071</v>
      </c>
      <c r="I68" s="19">
        <v>247</v>
      </c>
      <c r="J68" s="17">
        <v>6794816</v>
      </c>
      <c r="K68" s="85" t="s">
        <v>343</v>
      </c>
    </row>
    <row r="69" spans="1:11" hidden="1" x14ac:dyDescent="0.2">
      <c r="A69" s="81" t="s">
        <v>1006</v>
      </c>
      <c r="B69" s="16" t="s">
        <v>1001</v>
      </c>
      <c r="C69" s="17">
        <v>11</v>
      </c>
      <c r="D69" s="17" t="s">
        <v>136</v>
      </c>
      <c r="E69" s="17" t="s">
        <v>7</v>
      </c>
      <c r="F69" s="18">
        <v>47328</v>
      </c>
      <c r="G69" s="17" t="s">
        <v>1024</v>
      </c>
      <c r="H69" s="17" t="s">
        <v>1074</v>
      </c>
      <c r="I69" s="19">
        <v>449</v>
      </c>
      <c r="J69" s="17">
        <v>6606938</v>
      </c>
      <c r="K69" s="85" t="s">
        <v>137</v>
      </c>
    </row>
    <row r="70" spans="1:11" hidden="1" x14ac:dyDescent="0.2">
      <c r="A70" s="81" t="s">
        <v>1018</v>
      </c>
      <c r="B70" s="16" t="s">
        <v>1019</v>
      </c>
      <c r="C70" s="17">
        <v>11</v>
      </c>
      <c r="D70" s="17" t="s">
        <v>181</v>
      </c>
      <c r="E70" s="17" t="s">
        <v>16</v>
      </c>
      <c r="F70" s="18">
        <v>73373</v>
      </c>
      <c r="G70" s="17" t="s">
        <v>1024</v>
      </c>
      <c r="H70" s="17" t="s">
        <v>1077</v>
      </c>
      <c r="I70" s="19">
        <v>405</v>
      </c>
      <c r="J70" s="17">
        <v>6615875</v>
      </c>
      <c r="K70" s="85" t="s">
        <v>182</v>
      </c>
    </row>
    <row r="71" spans="1:11" hidden="1" x14ac:dyDescent="0.2">
      <c r="A71" s="81" t="s">
        <v>983</v>
      </c>
      <c r="B71" s="16" t="s">
        <v>1015</v>
      </c>
      <c r="C71" s="17">
        <v>11</v>
      </c>
      <c r="D71" s="17" t="s">
        <v>377</v>
      </c>
      <c r="E71" s="17" t="s">
        <v>16</v>
      </c>
      <c r="F71" s="18">
        <v>12058</v>
      </c>
      <c r="G71" s="17" t="s">
        <v>1024</v>
      </c>
      <c r="H71" s="17" t="s">
        <v>1077</v>
      </c>
      <c r="I71" s="19">
        <v>350</v>
      </c>
      <c r="J71" s="17">
        <v>6591927</v>
      </c>
      <c r="K71" s="85" t="s">
        <v>378</v>
      </c>
    </row>
    <row r="72" spans="1:11" hidden="1" x14ac:dyDescent="0.2">
      <c r="A72" s="81" t="s">
        <v>1005</v>
      </c>
      <c r="B72" s="16" t="s">
        <v>1013</v>
      </c>
      <c r="C72" s="17">
        <v>11</v>
      </c>
      <c r="D72" s="17" t="s">
        <v>191</v>
      </c>
      <c r="E72" s="17" t="s">
        <v>31</v>
      </c>
      <c r="F72" s="18">
        <v>89390</v>
      </c>
      <c r="G72" s="17" t="s">
        <v>1024</v>
      </c>
      <c r="H72" s="17" t="s">
        <v>1080</v>
      </c>
      <c r="I72" s="19">
        <v>273</v>
      </c>
      <c r="J72" s="17">
        <v>6540114</v>
      </c>
      <c r="K72" s="85" t="s">
        <v>192</v>
      </c>
    </row>
    <row r="73" spans="1:11" hidden="1" x14ac:dyDescent="0.2">
      <c r="A73" s="81" t="s">
        <v>1000</v>
      </c>
      <c r="B73" s="16" t="s">
        <v>1003</v>
      </c>
      <c r="C73" s="17">
        <v>11</v>
      </c>
      <c r="D73" s="17" t="s">
        <v>96</v>
      </c>
      <c r="E73" s="17" t="s">
        <v>7</v>
      </c>
      <c r="F73" s="18">
        <v>42681</v>
      </c>
      <c r="G73" s="17" t="s">
        <v>1024</v>
      </c>
      <c r="H73" s="17" t="s">
        <v>1074</v>
      </c>
      <c r="I73" s="19">
        <v>311</v>
      </c>
      <c r="J73" s="17">
        <v>6701513</v>
      </c>
      <c r="K73" s="85" t="s">
        <v>97</v>
      </c>
    </row>
    <row r="74" spans="1:11" hidden="1" x14ac:dyDescent="0.2">
      <c r="A74" s="81" t="s">
        <v>1016</v>
      </c>
      <c r="B74" s="16" t="s">
        <v>984</v>
      </c>
      <c r="C74" s="17">
        <v>11</v>
      </c>
      <c r="D74" s="17" t="s">
        <v>114</v>
      </c>
      <c r="E74" s="17" t="s">
        <v>28</v>
      </c>
      <c r="F74" s="18">
        <v>59782</v>
      </c>
      <c r="G74" s="17" t="s">
        <v>1024</v>
      </c>
      <c r="H74" s="17" t="s">
        <v>1077</v>
      </c>
      <c r="I74" s="19">
        <v>385</v>
      </c>
      <c r="J74" s="17">
        <v>6711193</v>
      </c>
      <c r="K74" s="85" t="s">
        <v>501</v>
      </c>
    </row>
    <row r="75" spans="1:11" hidden="1" x14ac:dyDescent="0.2">
      <c r="A75" s="81" t="s">
        <v>983</v>
      </c>
      <c r="B75" s="16" t="s">
        <v>1022</v>
      </c>
      <c r="C75" s="17">
        <v>11</v>
      </c>
      <c r="D75" s="17" t="s">
        <v>267</v>
      </c>
      <c r="E75" s="17" t="s">
        <v>25</v>
      </c>
      <c r="F75" s="18">
        <v>41676</v>
      </c>
      <c r="G75" s="17" t="s">
        <v>1024</v>
      </c>
      <c r="H75" s="17" t="s">
        <v>1071</v>
      </c>
      <c r="I75" s="19">
        <v>319</v>
      </c>
      <c r="J75" s="17">
        <v>6738007</v>
      </c>
      <c r="K75" s="85" t="s">
        <v>268</v>
      </c>
    </row>
    <row r="76" spans="1:11" hidden="1" x14ac:dyDescent="0.2">
      <c r="A76" s="81" t="s">
        <v>1007</v>
      </c>
      <c r="B76" s="16" t="s">
        <v>1014</v>
      </c>
      <c r="C76" s="17">
        <v>11</v>
      </c>
      <c r="D76" s="17" t="s">
        <v>74</v>
      </c>
      <c r="E76" s="17" t="s">
        <v>34</v>
      </c>
      <c r="F76" s="18">
        <v>44108</v>
      </c>
      <c r="G76" s="17" t="s">
        <v>1024</v>
      </c>
      <c r="H76" s="13" t="s">
        <v>1074</v>
      </c>
      <c r="I76" s="19">
        <v>237</v>
      </c>
      <c r="J76" s="17">
        <v>6668263</v>
      </c>
      <c r="K76" s="85" t="s">
        <v>75</v>
      </c>
    </row>
    <row r="77" spans="1:11" hidden="1" x14ac:dyDescent="0.2">
      <c r="A77" s="81" t="s">
        <v>1017</v>
      </c>
      <c r="B77" s="16" t="s">
        <v>1022</v>
      </c>
      <c r="C77" s="17">
        <v>11</v>
      </c>
      <c r="D77" s="17" t="s">
        <v>112</v>
      </c>
      <c r="E77" s="17" t="s">
        <v>31</v>
      </c>
      <c r="F77" s="18">
        <v>36978</v>
      </c>
      <c r="G77" s="17" t="s">
        <v>1024</v>
      </c>
      <c r="H77" s="17" t="s">
        <v>1080</v>
      </c>
      <c r="I77" s="19">
        <v>301</v>
      </c>
      <c r="J77" s="17">
        <v>6582353</v>
      </c>
      <c r="K77" s="85" t="s">
        <v>113</v>
      </c>
    </row>
    <row r="78" spans="1:11" hidden="1" x14ac:dyDescent="0.2">
      <c r="A78" s="81" t="s">
        <v>1007</v>
      </c>
      <c r="B78" s="16" t="s">
        <v>1020</v>
      </c>
      <c r="C78" s="17">
        <v>11</v>
      </c>
      <c r="D78" s="17" t="s">
        <v>920</v>
      </c>
      <c r="E78" s="17" t="s">
        <v>22</v>
      </c>
      <c r="F78" s="18">
        <v>19412</v>
      </c>
      <c r="G78" s="17" t="s">
        <v>1024</v>
      </c>
      <c r="H78" s="17" t="s">
        <v>1077</v>
      </c>
      <c r="I78" s="19">
        <v>433</v>
      </c>
      <c r="J78" s="17">
        <v>6657866</v>
      </c>
      <c r="K78" s="85" t="s">
        <v>921</v>
      </c>
    </row>
    <row r="79" spans="1:11" hidden="1" x14ac:dyDescent="0.2">
      <c r="A79" s="81" t="s">
        <v>983</v>
      </c>
      <c r="B79" s="16" t="s">
        <v>1013</v>
      </c>
      <c r="C79" s="17">
        <v>11</v>
      </c>
      <c r="D79" s="17" t="s">
        <v>830</v>
      </c>
      <c r="E79" s="17" t="s">
        <v>19</v>
      </c>
      <c r="F79" s="18">
        <v>79491</v>
      </c>
      <c r="G79" s="17" t="s">
        <v>1024</v>
      </c>
      <c r="H79" s="17" t="s">
        <v>1080</v>
      </c>
      <c r="I79" s="19">
        <v>443</v>
      </c>
      <c r="J79" s="17">
        <v>6755741</v>
      </c>
      <c r="K79" s="85" t="s">
        <v>831</v>
      </c>
    </row>
    <row r="80" spans="1:11" hidden="1" x14ac:dyDescent="0.2">
      <c r="A80" s="81" t="s">
        <v>999</v>
      </c>
      <c r="B80" s="16" t="s">
        <v>998</v>
      </c>
      <c r="C80" s="17">
        <v>11</v>
      </c>
      <c r="D80" s="17" t="s">
        <v>185</v>
      </c>
      <c r="E80" s="17" t="s">
        <v>22</v>
      </c>
      <c r="F80" s="18">
        <v>44873</v>
      </c>
      <c r="G80" s="17" t="s">
        <v>1024</v>
      </c>
      <c r="H80" s="17" t="s">
        <v>1071</v>
      </c>
      <c r="I80" s="19">
        <v>215</v>
      </c>
      <c r="J80" s="17">
        <v>6669543</v>
      </c>
      <c r="K80" s="85" t="s">
        <v>186</v>
      </c>
    </row>
    <row r="81" spans="1:11" hidden="1" x14ac:dyDescent="0.2">
      <c r="A81" s="81" t="s">
        <v>1000</v>
      </c>
      <c r="B81" s="16" t="s">
        <v>982</v>
      </c>
      <c r="C81" s="17">
        <v>11</v>
      </c>
      <c r="D81" s="17" t="s">
        <v>169</v>
      </c>
      <c r="E81" s="17" t="s">
        <v>28</v>
      </c>
      <c r="F81" s="18">
        <v>31072</v>
      </c>
      <c r="G81" s="17" t="s">
        <v>1024</v>
      </c>
      <c r="H81" s="17" t="s">
        <v>1071</v>
      </c>
      <c r="I81" s="19">
        <v>424</v>
      </c>
      <c r="J81" s="17">
        <v>6689343</v>
      </c>
      <c r="K81" s="85" t="s">
        <v>170</v>
      </c>
    </row>
    <row r="82" spans="1:11" hidden="1" x14ac:dyDescent="0.2">
      <c r="A82" s="81" t="s">
        <v>1016</v>
      </c>
      <c r="B82" s="16" t="s">
        <v>1014</v>
      </c>
      <c r="C82" s="17">
        <v>11</v>
      </c>
      <c r="D82" s="17" t="s">
        <v>271</v>
      </c>
      <c r="E82" s="17" t="s">
        <v>31</v>
      </c>
      <c r="F82" s="18">
        <v>39174</v>
      </c>
      <c r="G82" s="17" t="s">
        <v>1024</v>
      </c>
      <c r="H82" s="17" t="s">
        <v>1080</v>
      </c>
      <c r="I82" s="19">
        <v>432</v>
      </c>
      <c r="J82" s="17">
        <v>6718110</v>
      </c>
      <c r="K82" s="85" t="s">
        <v>272</v>
      </c>
    </row>
    <row r="83" spans="1:11" hidden="1" x14ac:dyDescent="0.2">
      <c r="A83" s="81" t="s">
        <v>993</v>
      </c>
      <c r="B83" s="16" t="s">
        <v>998</v>
      </c>
      <c r="C83" s="17">
        <v>12</v>
      </c>
      <c r="D83" s="17" t="s">
        <v>470</v>
      </c>
      <c r="E83" s="17" t="s">
        <v>7</v>
      </c>
      <c r="F83" s="18">
        <v>34779</v>
      </c>
      <c r="G83" s="17" t="s">
        <v>1024</v>
      </c>
      <c r="H83" s="17" t="s">
        <v>1074</v>
      </c>
      <c r="I83" s="19">
        <v>318</v>
      </c>
      <c r="J83" s="17">
        <v>6549194</v>
      </c>
      <c r="K83" s="85" t="s">
        <v>471</v>
      </c>
    </row>
    <row r="84" spans="1:11" hidden="1" x14ac:dyDescent="0.2">
      <c r="A84" s="81" t="s">
        <v>985</v>
      </c>
      <c r="B84" s="16" t="s">
        <v>984</v>
      </c>
      <c r="C84" s="17">
        <v>12</v>
      </c>
      <c r="D84" s="17" t="s">
        <v>605</v>
      </c>
      <c r="E84" s="17" t="s">
        <v>13</v>
      </c>
      <c r="F84" s="18">
        <v>90341</v>
      </c>
      <c r="G84" s="17" t="s">
        <v>1024</v>
      </c>
      <c r="H84" s="17" t="s">
        <v>1071</v>
      </c>
      <c r="I84" s="19">
        <v>436</v>
      </c>
      <c r="J84" s="17">
        <v>6634874</v>
      </c>
      <c r="K84" s="85" t="s">
        <v>606</v>
      </c>
    </row>
    <row r="85" spans="1:11" hidden="1" x14ac:dyDescent="0.2">
      <c r="A85" s="81" t="s">
        <v>987</v>
      </c>
      <c r="B85" s="16" t="s">
        <v>995</v>
      </c>
      <c r="C85" s="17">
        <v>12</v>
      </c>
      <c r="D85" s="17" t="s">
        <v>29</v>
      </c>
      <c r="E85" s="17" t="s">
        <v>28</v>
      </c>
      <c r="F85" s="18">
        <v>53925</v>
      </c>
      <c r="G85" s="17" t="s">
        <v>1024</v>
      </c>
      <c r="H85" s="17" t="s">
        <v>1077</v>
      </c>
      <c r="I85" s="19">
        <v>214</v>
      </c>
      <c r="J85" s="17">
        <v>6625111</v>
      </c>
      <c r="K85" s="85" t="s">
        <v>30</v>
      </c>
    </row>
    <row r="86" spans="1:11" hidden="1" x14ac:dyDescent="0.2">
      <c r="A86" s="81" t="s">
        <v>991</v>
      </c>
      <c r="B86" s="16" t="s">
        <v>1009</v>
      </c>
      <c r="C86" s="17">
        <v>12</v>
      </c>
      <c r="D86" s="17" t="s">
        <v>167</v>
      </c>
      <c r="E86" s="17" t="s">
        <v>25</v>
      </c>
      <c r="F86" s="18">
        <v>31921</v>
      </c>
      <c r="G86" s="17" t="s">
        <v>1024</v>
      </c>
      <c r="H86" s="17" t="s">
        <v>1080</v>
      </c>
      <c r="I86" s="19">
        <v>181</v>
      </c>
      <c r="J86" s="17">
        <v>6766587</v>
      </c>
      <c r="K86" s="85" t="s">
        <v>168</v>
      </c>
    </row>
    <row r="87" spans="1:11" hidden="1" x14ac:dyDescent="0.2">
      <c r="A87" s="81" t="s">
        <v>978</v>
      </c>
      <c r="B87" s="16" t="s">
        <v>996</v>
      </c>
      <c r="C87" s="17">
        <v>12</v>
      </c>
      <c r="D87" s="17" t="s">
        <v>372</v>
      </c>
      <c r="E87" s="17" t="s">
        <v>7</v>
      </c>
      <c r="F87" s="18">
        <v>55673</v>
      </c>
      <c r="G87" s="17" t="s">
        <v>1024</v>
      </c>
      <c r="H87" s="17" t="s">
        <v>1080</v>
      </c>
      <c r="I87" s="19">
        <v>289</v>
      </c>
      <c r="J87" s="17">
        <v>6535926</v>
      </c>
      <c r="K87" s="85" t="s">
        <v>583</v>
      </c>
    </row>
    <row r="88" spans="1:11" hidden="1" x14ac:dyDescent="0.2">
      <c r="A88" s="81" t="s">
        <v>1004</v>
      </c>
      <c r="B88" s="16" t="s">
        <v>1012</v>
      </c>
      <c r="C88" s="17">
        <v>12</v>
      </c>
      <c r="D88" s="17" t="s">
        <v>731</v>
      </c>
      <c r="E88" s="17" t="s">
        <v>34</v>
      </c>
      <c r="F88" s="18">
        <v>82692</v>
      </c>
      <c r="G88" s="17" t="s">
        <v>1024</v>
      </c>
      <c r="H88" s="13" t="s">
        <v>1074</v>
      </c>
      <c r="I88" s="19">
        <v>444</v>
      </c>
      <c r="J88" s="17">
        <v>6771907</v>
      </c>
      <c r="K88" s="85" t="s">
        <v>732</v>
      </c>
    </row>
    <row r="89" spans="1:11" hidden="1" x14ac:dyDescent="0.2">
      <c r="A89" s="81" t="s">
        <v>997</v>
      </c>
      <c r="B89" s="16" t="s">
        <v>1008</v>
      </c>
      <c r="C89" s="17">
        <v>12</v>
      </c>
      <c r="D89" s="17" t="s">
        <v>155</v>
      </c>
      <c r="E89" s="17" t="s">
        <v>7</v>
      </c>
      <c r="F89" s="18">
        <v>13438</v>
      </c>
      <c r="G89" s="17" t="s">
        <v>1024</v>
      </c>
      <c r="H89" s="17" t="s">
        <v>1077</v>
      </c>
      <c r="I89" s="19">
        <v>212</v>
      </c>
      <c r="J89" s="17">
        <v>6671328</v>
      </c>
      <c r="K89" s="85" t="s">
        <v>156</v>
      </c>
    </row>
    <row r="90" spans="1:11" hidden="1" x14ac:dyDescent="0.2">
      <c r="A90" s="81" t="s">
        <v>1007</v>
      </c>
      <c r="B90" s="16" t="s">
        <v>1010</v>
      </c>
      <c r="C90" s="17">
        <v>12</v>
      </c>
      <c r="D90" s="17" t="s">
        <v>601</v>
      </c>
      <c r="E90" s="17" t="s">
        <v>7</v>
      </c>
      <c r="F90" s="18">
        <v>57889</v>
      </c>
      <c r="G90" s="17" t="s">
        <v>1024</v>
      </c>
      <c r="H90" s="17" t="s">
        <v>1080</v>
      </c>
      <c r="I90" s="19">
        <v>294</v>
      </c>
      <c r="J90" s="17">
        <v>6591918</v>
      </c>
      <c r="K90" s="85" t="s">
        <v>602</v>
      </c>
    </row>
    <row r="91" spans="1:11" hidden="1" x14ac:dyDescent="0.2">
      <c r="A91" s="81" t="s">
        <v>1018</v>
      </c>
      <c r="B91" s="16" t="s">
        <v>1019</v>
      </c>
      <c r="C91" s="17">
        <v>12</v>
      </c>
      <c r="D91" s="17" t="s">
        <v>201</v>
      </c>
      <c r="E91" s="17" t="s">
        <v>16</v>
      </c>
      <c r="F91" s="18">
        <v>85145</v>
      </c>
      <c r="G91" s="17" t="s">
        <v>1024</v>
      </c>
      <c r="H91" s="17" t="s">
        <v>1074</v>
      </c>
      <c r="I91" s="19">
        <v>252</v>
      </c>
      <c r="J91" s="17">
        <v>6606923</v>
      </c>
      <c r="K91" s="85" t="s">
        <v>202</v>
      </c>
    </row>
    <row r="92" spans="1:11" hidden="1" x14ac:dyDescent="0.2">
      <c r="A92" s="81" t="s">
        <v>981</v>
      </c>
      <c r="B92" s="16" t="s">
        <v>1015</v>
      </c>
      <c r="C92" s="17">
        <v>12</v>
      </c>
      <c r="D92" s="17" t="s">
        <v>651</v>
      </c>
      <c r="E92" s="17" t="s">
        <v>28</v>
      </c>
      <c r="F92" s="18">
        <v>74793</v>
      </c>
      <c r="G92" s="17" t="s">
        <v>1024</v>
      </c>
      <c r="H92" s="17" t="s">
        <v>1074</v>
      </c>
      <c r="I92" s="19">
        <v>303</v>
      </c>
      <c r="J92" s="17">
        <v>6686400</v>
      </c>
      <c r="K92" s="85" t="s">
        <v>652</v>
      </c>
    </row>
    <row r="93" spans="1:11" hidden="1" x14ac:dyDescent="0.2">
      <c r="A93" s="81" t="s">
        <v>1004</v>
      </c>
      <c r="B93" s="16" t="s">
        <v>1008</v>
      </c>
      <c r="C93" s="17">
        <v>12</v>
      </c>
      <c r="D93" s="17" t="s">
        <v>126</v>
      </c>
      <c r="E93" s="17" t="s">
        <v>22</v>
      </c>
      <c r="F93" s="18">
        <v>76603</v>
      </c>
      <c r="G93" s="17" t="s">
        <v>1024</v>
      </c>
      <c r="H93" s="17" t="s">
        <v>1074</v>
      </c>
      <c r="I93" s="19">
        <v>351</v>
      </c>
      <c r="J93" s="17">
        <v>6634516</v>
      </c>
      <c r="K93" s="85" t="s">
        <v>127</v>
      </c>
    </row>
    <row r="94" spans="1:11" hidden="1" x14ac:dyDescent="0.2">
      <c r="A94" s="81" t="s">
        <v>1017</v>
      </c>
      <c r="B94" s="16" t="s">
        <v>1001</v>
      </c>
      <c r="C94" s="17">
        <v>12</v>
      </c>
      <c r="D94" s="17" t="s">
        <v>639</v>
      </c>
      <c r="E94" s="17" t="s">
        <v>7</v>
      </c>
      <c r="F94" s="18">
        <v>99730</v>
      </c>
      <c r="G94" s="17" t="s">
        <v>1024</v>
      </c>
      <c r="H94" s="17" t="s">
        <v>1077</v>
      </c>
      <c r="I94" s="19">
        <v>300</v>
      </c>
      <c r="J94" s="17">
        <v>6709645</v>
      </c>
      <c r="K94" s="85" t="s">
        <v>640</v>
      </c>
    </row>
    <row r="95" spans="1:11" hidden="1" x14ac:dyDescent="0.2">
      <c r="A95" s="81" t="s">
        <v>997</v>
      </c>
      <c r="B95" s="16" t="s">
        <v>1001</v>
      </c>
      <c r="C95" s="17">
        <v>12</v>
      </c>
      <c r="D95" s="17" t="s">
        <v>237</v>
      </c>
      <c r="E95" s="17" t="s">
        <v>10</v>
      </c>
      <c r="F95" s="18">
        <v>51043</v>
      </c>
      <c r="G95" s="17" t="s">
        <v>1024</v>
      </c>
      <c r="H95" s="17" t="s">
        <v>1077</v>
      </c>
      <c r="I95" s="19">
        <v>337</v>
      </c>
      <c r="J95" s="17">
        <v>6602797</v>
      </c>
      <c r="K95" s="85" t="s">
        <v>238</v>
      </c>
    </row>
    <row r="96" spans="1:11" hidden="1" x14ac:dyDescent="0.2">
      <c r="A96" s="81" t="s">
        <v>1000</v>
      </c>
      <c r="B96" s="16" t="s">
        <v>994</v>
      </c>
      <c r="C96" s="17">
        <v>12</v>
      </c>
      <c r="D96" s="17" t="s">
        <v>588</v>
      </c>
      <c r="E96" s="17" t="s">
        <v>16</v>
      </c>
      <c r="F96" s="18">
        <v>12344</v>
      </c>
      <c r="G96" s="17" t="s">
        <v>1024</v>
      </c>
      <c r="H96" s="17" t="s">
        <v>1071</v>
      </c>
      <c r="I96" s="19">
        <v>269</v>
      </c>
      <c r="J96" s="17">
        <v>6743231</v>
      </c>
      <c r="K96" s="85" t="s">
        <v>589</v>
      </c>
    </row>
    <row r="97" spans="1:11" hidden="1" x14ac:dyDescent="0.2">
      <c r="A97" s="81" t="s">
        <v>988</v>
      </c>
      <c r="B97" s="16" t="s">
        <v>995</v>
      </c>
      <c r="C97" s="17">
        <v>12</v>
      </c>
      <c r="D97" s="17" t="s">
        <v>279</v>
      </c>
      <c r="E97" s="17" t="s">
        <v>13</v>
      </c>
      <c r="F97" s="18">
        <v>42980</v>
      </c>
      <c r="G97" s="17" t="s">
        <v>1024</v>
      </c>
      <c r="H97" s="17" t="s">
        <v>1077</v>
      </c>
      <c r="I97" s="19">
        <v>421</v>
      </c>
      <c r="J97" s="17">
        <v>6627012</v>
      </c>
      <c r="K97" s="85" t="s">
        <v>280</v>
      </c>
    </row>
    <row r="98" spans="1:11" hidden="1" x14ac:dyDescent="0.2">
      <c r="A98" s="81" t="s">
        <v>985</v>
      </c>
      <c r="B98" s="16" t="s">
        <v>998</v>
      </c>
      <c r="C98" s="17">
        <v>12</v>
      </c>
      <c r="D98" s="17" t="s">
        <v>544</v>
      </c>
      <c r="E98" s="17" t="s">
        <v>7</v>
      </c>
      <c r="F98" s="18">
        <v>25539</v>
      </c>
      <c r="G98" s="17" t="s">
        <v>1024</v>
      </c>
      <c r="H98" s="17" t="s">
        <v>1074</v>
      </c>
      <c r="I98" s="19">
        <v>229</v>
      </c>
      <c r="J98" s="17">
        <v>6759430</v>
      </c>
      <c r="K98" s="85" t="s">
        <v>545</v>
      </c>
    </row>
    <row r="99" spans="1:11" hidden="1" x14ac:dyDescent="0.2">
      <c r="A99" s="81" t="s">
        <v>942</v>
      </c>
      <c r="B99" s="16" t="s">
        <v>1013</v>
      </c>
      <c r="C99" s="17">
        <v>12</v>
      </c>
      <c r="D99" s="17" t="s">
        <v>832</v>
      </c>
      <c r="E99" s="17" t="s">
        <v>22</v>
      </c>
      <c r="F99" s="18">
        <v>16276</v>
      </c>
      <c r="G99" s="17" t="s">
        <v>1024</v>
      </c>
      <c r="H99" s="17" t="s">
        <v>1080</v>
      </c>
      <c r="I99" s="19">
        <v>282</v>
      </c>
      <c r="J99" s="17">
        <v>6758487</v>
      </c>
      <c r="K99" s="85" t="s">
        <v>833</v>
      </c>
    </row>
    <row r="100" spans="1:11" hidden="1" x14ac:dyDescent="0.2">
      <c r="A100" s="81" t="s">
        <v>942</v>
      </c>
      <c r="B100" s="16" t="s">
        <v>1020</v>
      </c>
      <c r="C100" s="17">
        <v>12</v>
      </c>
      <c r="D100" s="17" t="s">
        <v>41</v>
      </c>
      <c r="E100" s="17" t="s">
        <v>13</v>
      </c>
      <c r="F100" s="18">
        <v>18984</v>
      </c>
      <c r="G100" s="17" t="s">
        <v>1024</v>
      </c>
      <c r="H100" s="13" t="s">
        <v>1077</v>
      </c>
      <c r="I100" s="19">
        <v>428</v>
      </c>
      <c r="J100" s="17">
        <v>6604413</v>
      </c>
      <c r="K100" s="85" t="s">
        <v>42</v>
      </c>
    </row>
    <row r="101" spans="1:11" hidden="1" x14ac:dyDescent="0.2">
      <c r="A101" s="81" t="s">
        <v>1006</v>
      </c>
      <c r="B101" s="16" t="s">
        <v>1020</v>
      </c>
      <c r="C101" s="17">
        <v>12</v>
      </c>
      <c r="D101" s="17" t="s">
        <v>708</v>
      </c>
      <c r="E101" s="17" t="s">
        <v>28</v>
      </c>
      <c r="F101" s="18">
        <v>52751</v>
      </c>
      <c r="G101" s="17" t="s">
        <v>1024</v>
      </c>
      <c r="H101" s="17" t="s">
        <v>1071</v>
      </c>
      <c r="I101" s="19">
        <v>201</v>
      </c>
      <c r="J101" s="17">
        <v>6788965</v>
      </c>
      <c r="K101" s="85" t="s">
        <v>709</v>
      </c>
    </row>
    <row r="102" spans="1:11" hidden="1" x14ac:dyDescent="0.2">
      <c r="A102" s="81" t="s">
        <v>944</v>
      </c>
      <c r="B102" s="16" t="s">
        <v>998</v>
      </c>
      <c r="C102" s="17">
        <v>12</v>
      </c>
      <c r="D102" s="17" t="s">
        <v>523</v>
      </c>
      <c r="E102" s="17" t="s">
        <v>34</v>
      </c>
      <c r="F102" s="18">
        <v>11960</v>
      </c>
      <c r="G102" s="17" t="s">
        <v>1024</v>
      </c>
      <c r="H102" s="17" t="s">
        <v>1080</v>
      </c>
      <c r="I102" s="19">
        <v>429</v>
      </c>
      <c r="J102" s="17">
        <v>6732253</v>
      </c>
      <c r="K102" s="85" t="s">
        <v>524</v>
      </c>
    </row>
    <row r="103" spans="1:11" hidden="1" x14ac:dyDescent="0.2">
      <c r="A103" s="81" t="s">
        <v>976</v>
      </c>
      <c r="B103" s="16" t="s">
        <v>982</v>
      </c>
      <c r="C103" s="17">
        <v>12</v>
      </c>
      <c r="D103" s="17" t="s">
        <v>92</v>
      </c>
      <c r="E103" s="17" t="s">
        <v>31</v>
      </c>
      <c r="F103" s="18">
        <v>20024</v>
      </c>
      <c r="G103" s="17" t="s">
        <v>1024</v>
      </c>
      <c r="H103" s="17" t="s">
        <v>1071</v>
      </c>
      <c r="I103" s="19">
        <v>214</v>
      </c>
      <c r="J103" s="17">
        <v>6799747</v>
      </c>
      <c r="K103" s="85" t="s">
        <v>93</v>
      </c>
    </row>
    <row r="104" spans="1:11" hidden="1" x14ac:dyDescent="0.2">
      <c r="A104" s="81" t="s">
        <v>999</v>
      </c>
      <c r="B104" s="16" t="s">
        <v>1021</v>
      </c>
      <c r="C104" s="17">
        <v>12</v>
      </c>
      <c r="D104" s="17" t="s">
        <v>138</v>
      </c>
      <c r="E104" s="17" t="s">
        <v>10</v>
      </c>
      <c r="F104" s="18">
        <v>29803</v>
      </c>
      <c r="G104" s="17" t="s">
        <v>1024</v>
      </c>
      <c r="H104" s="17" t="s">
        <v>1074</v>
      </c>
      <c r="I104" s="19">
        <v>276</v>
      </c>
      <c r="J104" s="17">
        <v>6714202</v>
      </c>
      <c r="K104" s="85" t="s">
        <v>139</v>
      </c>
    </row>
    <row r="105" spans="1:11" hidden="1" x14ac:dyDescent="0.2">
      <c r="A105" s="81" t="s">
        <v>1005</v>
      </c>
      <c r="B105" s="16" t="s">
        <v>996</v>
      </c>
      <c r="C105" s="17">
        <v>12</v>
      </c>
      <c r="D105" s="17" t="s">
        <v>584</v>
      </c>
      <c r="E105" s="17" t="s">
        <v>10</v>
      </c>
      <c r="F105" s="18">
        <v>47586</v>
      </c>
      <c r="G105" s="17" t="s">
        <v>1024</v>
      </c>
      <c r="H105" s="17" t="s">
        <v>1074</v>
      </c>
      <c r="I105" s="19">
        <v>450</v>
      </c>
      <c r="J105" s="17">
        <v>6720797</v>
      </c>
      <c r="K105" s="85" t="s">
        <v>585</v>
      </c>
    </row>
    <row r="106" spans="1:11" hidden="1" x14ac:dyDescent="0.2">
      <c r="A106" s="81" t="s">
        <v>1004</v>
      </c>
      <c r="B106" s="16" t="s">
        <v>1014</v>
      </c>
      <c r="C106" s="17">
        <v>12</v>
      </c>
      <c r="D106" s="17" t="s">
        <v>74</v>
      </c>
      <c r="E106" s="17" t="s">
        <v>28</v>
      </c>
      <c r="F106" s="18">
        <v>94091</v>
      </c>
      <c r="G106" s="17" t="s">
        <v>1024</v>
      </c>
      <c r="H106" s="17" t="s">
        <v>1077</v>
      </c>
      <c r="I106" s="19">
        <v>433</v>
      </c>
      <c r="J106" s="17">
        <v>6686647</v>
      </c>
      <c r="K106" s="85" t="s">
        <v>871</v>
      </c>
    </row>
    <row r="107" spans="1:11" hidden="1" x14ac:dyDescent="0.2">
      <c r="A107" s="81" t="s">
        <v>999</v>
      </c>
      <c r="B107" s="16" t="s">
        <v>1013</v>
      </c>
      <c r="C107" s="17">
        <v>12</v>
      </c>
      <c r="D107" s="17" t="s">
        <v>219</v>
      </c>
      <c r="E107" s="17" t="s">
        <v>13</v>
      </c>
      <c r="F107" s="18">
        <v>79023</v>
      </c>
      <c r="G107" s="17" t="s">
        <v>1024</v>
      </c>
      <c r="H107" s="17" t="s">
        <v>1077</v>
      </c>
      <c r="I107" s="19">
        <v>294</v>
      </c>
      <c r="J107" s="17">
        <v>6638626</v>
      </c>
      <c r="K107" s="85" t="s">
        <v>220</v>
      </c>
    </row>
    <row r="108" spans="1:11" hidden="1" x14ac:dyDescent="0.2">
      <c r="A108" s="81" t="s">
        <v>1011</v>
      </c>
      <c r="B108" s="16" t="s">
        <v>1001</v>
      </c>
      <c r="C108" s="17">
        <v>12</v>
      </c>
      <c r="D108" s="17" t="s">
        <v>805</v>
      </c>
      <c r="E108" s="17" t="s">
        <v>10</v>
      </c>
      <c r="F108" s="18">
        <v>10132</v>
      </c>
      <c r="G108" s="17" t="s">
        <v>1024</v>
      </c>
      <c r="H108" s="17" t="s">
        <v>1074</v>
      </c>
      <c r="I108" s="19">
        <v>465</v>
      </c>
      <c r="J108" s="17">
        <v>6555983</v>
      </c>
      <c r="K108" s="85" t="s">
        <v>806</v>
      </c>
    </row>
    <row r="109" spans="1:11" hidden="1" x14ac:dyDescent="0.2">
      <c r="A109" s="81" t="s">
        <v>997</v>
      </c>
      <c r="B109" s="16" t="s">
        <v>996</v>
      </c>
      <c r="C109" s="17">
        <v>12</v>
      </c>
      <c r="D109" s="17" t="s">
        <v>499</v>
      </c>
      <c r="E109" s="17" t="s">
        <v>25</v>
      </c>
      <c r="F109" s="18">
        <v>87831</v>
      </c>
      <c r="G109" s="17" t="s">
        <v>1024</v>
      </c>
      <c r="H109" s="17" t="s">
        <v>1080</v>
      </c>
      <c r="I109" s="19">
        <v>277</v>
      </c>
      <c r="J109" s="17">
        <v>6507563</v>
      </c>
      <c r="K109" s="85" t="s">
        <v>500</v>
      </c>
    </row>
    <row r="110" spans="1:11" hidden="1" x14ac:dyDescent="0.2">
      <c r="A110" s="81" t="s">
        <v>989</v>
      </c>
      <c r="B110" s="16" t="s">
        <v>1022</v>
      </c>
      <c r="C110" s="17">
        <v>12</v>
      </c>
      <c r="D110" s="17" t="s">
        <v>316</v>
      </c>
      <c r="E110" s="17" t="s">
        <v>10</v>
      </c>
      <c r="F110" s="18">
        <v>56512</v>
      </c>
      <c r="G110" s="17" t="s">
        <v>1024</v>
      </c>
      <c r="H110" s="17" t="s">
        <v>1077</v>
      </c>
      <c r="I110" s="19">
        <v>380</v>
      </c>
      <c r="J110" s="17">
        <v>6730245</v>
      </c>
      <c r="K110" s="85" t="s">
        <v>317</v>
      </c>
    </row>
    <row r="111" spans="1:11" hidden="1" x14ac:dyDescent="0.2">
      <c r="A111" s="81" t="s">
        <v>988</v>
      </c>
      <c r="B111" s="16" t="s">
        <v>1009</v>
      </c>
      <c r="C111" s="17">
        <v>12</v>
      </c>
      <c r="D111" s="17" t="s">
        <v>581</v>
      </c>
      <c r="E111" s="17" t="s">
        <v>34</v>
      </c>
      <c r="F111" s="18">
        <v>54321</v>
      </c>
      <c r="G111" s="17" t="s">
        <v>1024</v>
      </c>
      <c r="H111" s="17" t="s">
        <v>1071</v>
      </c>
      <c r="I111" s="19">
        <v>393</v>
      </c>
      <c r="J111" s="17">
        <v>6650665</v>
      </c>
      <c r="K111" s="85" t="s">
        <v>582</v>
      </c>
    </row>
    <row r="112" spans="1:11" hidden="1" x14ac:dyDescent="0.2">
      <c r="A112" s="82" t="s">
        <v>1017</v>
      </c>
      <c r="B112" s="20" t="s">
        <v>1012</v>
      </c>
      <c r="C112" s="20">
        <v>12</v>
      </c>
      <c r="D112" s="17" t="s">
        <v>1030</v>
      </c>
      <c r="E112" s="17" t="s">
        <v>34</v>
      </c>
      <c r="F112" s="18">
        <v>53815.647058823502</v>
      </c>
      <c r="G112" s="17" t="s">
        <v>1024</v>
      </c>
      <c r="H112" s="13" t="s">
        <v>1074</v>
      </c>
      <c r="I112" s="19">
        <v>192.45054945055</v>
      </c>
      <c r="J112" s="17">
        <v>6629104.3480392201</v>
      </c>
      <c r="K112" s="85" t="s">
        <v>1041</v>
      </c>
    </row>
    <row r="113" spans="1:11" hidden="1" x14ac:dyDescent="0.2">
      <c r="A113" s="81" t="s">
        <v>944</v>
      </c>
      <c r="B113" s="16" t="s">
        <v>996</v>
      </c>
      <c r="C113" s="17">
        <v>13</v>
      </c>
      <c r="D113" s="17" t="s">
        <v>599</v>
      </c>
      <c r="E113" s="17" t="s">
        <v>34</v>
      </c>
      <c r="F113" s="18">
        <v>86702</v>
      </c>
      <c r="G113" s="17" t="s">
        <v>1024</v>
      </c>
      <c r="H113" s="17" t="s">
        <v>1080</v>
      </c>
      <c r="I113" s="19">
        <v>371</v>
      </c>
      <c r="J113" s="17">
        <v>6546730</v>
      </c>
      <c r="K113" s="85" t="s">
        <v>600</v>
      </c>
    </row>
    <row r="114" spans="1:11" hidden="1" x14ac:dyDescent="0.2">
      <c r="A114" s="81" t="s">
        <v>942</v>
      </c>
      <c r="B114" s="16" t="s">
        <v>984</v>
      </c>
      <c r="C114" s="17">
        <v>13</v>
      </c>
      <c r="D114" s="17" t="s">
        <v>905</v>
      </c>
      <c r="E114" s="17" t="s">
        <v>28</v>
      </c>
      <c r="F114" s="18">
        <v>60148</v>
      </c>
      <c r="G114" s="17" t="s">
        <v>1024</v>
      </c>
      <c r="H114" s="17" t="s">
        <v>1071</v>
      </c>
      <c r="I114" s="19">
        <v>190</v>
      </c>
      <c r="J114" s="17">
        <v>6690914</v>
      </c>
      <c r="K114" s="85" t="s">
        <v>906</v>
      </c>
    </row>
    <row r="115" spans="1:11" hidden="1" x14ac:dyDescent="0.2">
      <c r="A115" s="81" t="s">
        <v>999</v>
      </c>
      <c r="B115" s="16" t="s">
        <v>1022</v>
      </c>
      <c r="C115" s="17">
        <v>13</v>
      </c>
      <c r="D115" s="17" t="s">
        <v>563</v>
      </c>
      <c r="E115" s="17" t="s">
        <v>7</v>
      </c>
      <c r="F115" s="18">
        <v>92434</v>
      </c>
      <c r="G115" s="17" t="s">
        <v>1024</v>
      </c>
      <c r="H115" s="17" t="s">
        <v>1077</v>
      </c>
      <c r="I115" s="19">
        <v>268</v>
      </c>
      <c r="J115" s="17">
        <v>6770334</v>
      </c>
      <c r="K115" s="85" t="s">
        <v>564</v>
      </c>
    </row>
    <row r="116" spans="1:11" hidden="1" x14ac:dyDescent="0.2">
      <c r="A116" s="81" t="s">
        <v>944</v>
      </c>
      <c r="B116" s="16" t="s">
        <v>986</v>
      </c>
      <c r="C116" s="17">
        <v>13</v>
      </c>
      <c r="D116" s="17" t="s">
        <v>607</v>
      </c>
      <c r="E116" s="17" t="s">
        <v>16</v>
      </c>
      <c r="F116" s="18">
        <v>95296</v>
      </c>
      <c r="G116" s="17" t="s">
        <v>1024</v>
      </c>
      <c r="H116" s="17" t="s">
        <v>1080</v>
      </c>
      <c r="I116" s="19">
        <v>412</v>
      </c>
      <c r="J116" s="17">
        <v>6647136</v>
      </c>
      <c r="K116" s="85" t="s">
        <v>608</v>
      </c>
    </row>
    <row r="117" spans="1:11" hidden="1" x14ac:dyDescent="0.2">
      <c r="A117" s="81" t="s">
        <v>1006</v>
      </c>
      <c r="B117" s="16" t="s">
        <v>1002</v>
      </c>
      <c r="C117" s="17">
        <v>13</v>
      </c>
      <c r="D117" s="17" t="s">
        <v>247</v>
      </c>
      <c r="E117" s="17" t="s">
        <v>25</v>
      </c>
      <c r="F117" s="18">
        <v>53163</v>
      </c>
      <c r="G117" s="17" t="s">
        <v>1024</v>
      </c>
      <c r="H117" s="17" t="s">
        <v>1071</v>
      </c>
      <c r="I117" s="19">
        <v>217</v>
      </c>
      <c r="J117" s="17">
        <v>6764627</v>
      </c>
      <c r="K117" s="85" t="s">
        <v>248</v>
      </c>
    </row>
    <row r="118" spans="1:11" hidden="1" x14ac:dyDescent="0.2">
      <c r="A118" s="81" t="s">
        <v>1000</v>
      </c>
      <c r="B118" s="16" t="s">
        <v>1013</v>
      </c>
      <c r="C118" s="17">
        <v>13</v>
      </c>
      <c r="D118" s="17" t="s">
        <v>694</v>
      </c>
      <c r="E118" s="17" t="s">
        <v>7</v>
      </c>
      <c r="F118" s="18">
        <v>53328</v>
      </c>
      <c r="G118" s="17" t="s">
        <v>1024</v>
      </c>
      <c r="H118" s="17" t="s">
        <v>1071</v>
      </c>
      <c r="I118" s="19">
        <v>334</v>
      </c>
      <c r="J118" s="17">
        <v>6692292</v>
      </c>
      <c r="K118" s="85" t="s">
        <v>695</v>
      </c>
    </row>
    <row r="119" spans="1:11" hidden="1" x14ac:dyDescent="0.2">
      <c r="A119" s="81" t="s">
        <v>1018</v>
      </c>
      <c r="B119" s="16" t="s">
        <v>1019</v>
      </c>
      <c r="C119" s="17">
        <v>13</v>
      </c>
      <c r="D119" s="17" t="s">
        <v>485</v>
      </c>
      <c r="E119" s="17" t="s">
        <v>34</v>
      </c>
      <c r="F119" s="18">
        <v>83989</v>
      </c>
      <c r="G119" s="17" t="s">
        <v>1024</v>
      </c>
      <c r="H119" s="17" t="s">
        <v>1071</v>
      </c>
      <c r="I119" s="19">
        <v>340</v>
      </c>
      <c r="J119" s="17">
        <v>6554046</v>
      </c>
      <c r="K119" s="85" t="s">
        <v>486</v>
      </c>
    </row>
    <row r="120" spans="1:11" hidden="1" x14ac:dyDescent="0.2">
      <c r="A120" s="81" t="s">
        <v>1005</v>
      </c>
      <c r="B120" s="16" t="s">
        <v>990</v>
      </c>
      <c r="C120" s="17">
        <v>13</v>
      </c>
      <c r="D120" s="17" t="s">
        <v>308</v>
      </c>
      <c r="E120" s="17" t="s">
        <v>28</v>
      </c>
      <c r="F120" s="18">
        <v>54075</v>
      </c>
      <c r="G120" s="17" t="s">
        <v>1024</v>
      </c>
      <c r="H120" s="17" t="s">
        <v>1071</v>
      </c>
      <c r="I120" s="19">
        <v>446</v>
      </c>
      <c r="J120" s="17">
        <v>6752013</v>
      </c>
      <c r="K120" s="85" t="s">
        <v>309</v>
      </c>
    </row>
    <row r="121" spans="1:11" hidden="1" x14ac:dyDescent="0.2">
      <c r="A121" s="81" t="s">
        <v>981</v>
      </c>
      <c r="B121" s="16" t="s">
        <v>1010</v>
      </c>
      <c r="C121" s="17">
        <v>13</v>
      </c>
      <c r="D121" s="17" t="s">
        <v>743</v>
      </c>
      <c r="E121" s="17" t="s">
        <v>28</v>
      </c>
      <c r="F121" s="18">
        <v>96704</v>
      </c>
      <c r="G121" s="17" t="s">
        <v>1024</v>
      </c>
      <c r="H121" s="17" t="s">
        <v>1077</v>
      </c>
      <c r="I121" s="19">
        <v>265</v>
      </c>
      <c r="J121" s="17">
        <v>6692928</v>
      </c>
      <c r="K121" s="85" t="s">
        <v>744</v>
      </c>
    </row>
    <row r="122" spans="1:11" hidden="1" x14ac:dyDescent="0.2">
      <c r="A122" s="81" t="s">
        <v>944</v>
      </c>
      <c r="B122" s="16" t="s">
        <v>994</v>
      </c>
      <c r="C122" s="17">
        <v>13</v>
      </c>
      <c r="D122" s="17" t="s">
        <v>149</v>
      </c>
      <c r="E122" s="17" t="s">
        <v>28</v>
      </c>
      <c r="F122" s="18">
        <v>60661</v>
      </c>
      <c r="G122" s="17" t="s">
        <v>1024</v>
      </c>
      <c r="H122" s="17" t="s">
        <v>1080</v>
      </c>
      <c r="I122" s="19">
        <v>195</v>
      </c>
      <c r="J122" s="17">
        <v>6770224</v>
      </c>
      <c r="K122" s="85" t="s">
        <v>150</v>
      </c>
    </row>
    <row r="123" spans="1:11" hidden="1" x14ac:dyDescent="0.2">
      <c r="A123" s="81" t="s">
        <v>1011</v>
      </c>
      <c r="B123" s="16" t="s">
        <v>994</v>
      </c>
      <c r="C123" s="17">
        <v>13</v>
      </c>
      <c r="D123" s="17" t="s">
        <v>466</v>
      </c>
      <c r="E123" s="17" t="s">
        <v>31</v>
      </c>
      <c r="F123" s="18">
        <v>53580</v>
      </c>
      <c r="G123" s="17" t="s">
        <v>1024</v>
      </c>
      <c r="H123" s="17" t="s">
        <v>1074</v>
      </c>
      <c r="I123" s="19">
        <v>424</v>
      </c>
      <c r="J123" s="17">
        <v>6771538</v>
      </c>
      <c r="K123" s="85" t="s">
        <v>467</v>
      </c>
    </row>
    <row r="124" spans="1:11" hidden="1" x14ac:dyDescent="0.2">
      <c r="A124" s="81" t="s">
        <v>989</v>
      </c>
      <c r="B124" s="16" t="s">
        <v>1014</v>
      </c>
      <c r="C124" s="17">
        <v>13</v>
      </c>
      <c r="D124" s="17" t="s">
        <v>59</v>
      </c>
      <c r="E124" s="17" t="s">
        <v>10</v>
      </c>
      <c r="F124" s="18">
        <v>93892</v>
      </c>
      <c r="G124" s="17" t="s">
        <v>1024</v>
      </c>
      <c r="H124" s="13" t="s">
        <v>1071</v>
      </c>
      <c r="I124" s="19">
        <v>301</v>
      </c>
      <c r="J124" s="17">
        <v>6579719</v>
      </c>
      <c r="K124" s="85" t="s">
        <v>60</v>
      </c>
    </row>
    <row r="125" spans="1:11" hidden="1" x14ac:dyDescent="0.2">
      <c r="A125" s="81" t="s">
        <v>1018</v>
      </c>
      <c r="B125" s="16" t="s">
        <v>1019</v>
      </c>
      <c r="C125" s="17">
        <v>13</v>
      </c>
      <c r="D125" s="17" t="s">
        <v>803</v>
      </c>
      <c r="E125" s="17" t="s">
        <v>7</v>
      </c>
      <c r="F125" s="18">
        <v>22965</v>
      </c>
      <c r="G125" s="17" t="s">
        <v>1024</v>
      </c>
      <c r="H125" s="17" t="s">
        <v>1074</v>
      </c>
      <c r="I125" s="19">
        <v>225</v>
      </c>
      <c r="J125" s="17">
        <v>6524292</v>
      </c>
      <c r="K125" s="85" t="s">
        <v>804</v>
      </c>
    </row>
    <row r="126" spans="1:11" hidden="1" x14ac:dyDescent="0.2">
      <c r="A126" s="81" t="s">
        <v>1011</v>
      </c>
      <c r="B126" s="16" t="s">
        <v>1021</v>
      </c>
      <c r="C126" s="17">
        <v>13</v>
      </c>
      <c r="D126" s="17" t="s">
        <v>897</v>
      </c>
      <c r="E126" s="17" t="s">
        <v>13</v>
      </c>
      <c r="F126" s="18">
        <v>34562</v>
      </c>
      <c r="G126" s="17" t="s">
        <v>1024</v>
      </c>
      <c r="H126" s="17" t="s">
        <v>1077</v>
      </c>
      <c r="I126" s="19">
        <v>245</v>
      </c>
      <c r="J126" s="17">
        <v>6713118</v>
      </c>
      <c r="K126" s="85" t="s">
        <v>898</v>
      </c>
    </row>
    <row r="127" spans="1:11" hidden="1" x14ac:dyDescent="0.2">
      <c r="A127" s="81" t="s">
        <v>997</v>
      </c>
      <c r="B127" s="16" t="s">
        <v>986</v>
      </c>
      <c r="C127" s="17">
        <v>13</v>
      </c>
      <c r="D127" s="17" t="s">
        <v>879</v>
      </c>
      <c r="E127" s="17" t="s">
        <v>13</v>
      </c>
      <c r="F127" s="18">
        <v>82509</v>
      </c>
      <c r="G127" s="17" t="s">
        <v>1024</v>
      </c>
      <c r="H127" s="17" t="s">
        <v>1080</v>
      </c>
      <c r="I127" s="19">
        <v>376</v>
      </c>
      <c r="J127" s="17">
        <v>6728763</v>
      </c>
      <c r="K127" s="85" t="s">
        <v>880</v>
      </c>
    </row>
    <row r="128" spans="1:11" hidden="1" x14ac:dyDescent="0.2">
      <c r="A128" s="81" t="s">
        <v>942</v>
      </c>
      <c r="B128" s="16" t="s">
        <v>1001</v>
      </c>
      <c r="C128" s="17">
        <v>13</v>
      </c>
      <c r="D128" s="17" t="s">
        <v>788</v>
      </c>
      <c r="E128" s="17" t="s">
        <v>10</v>
      </c>
      <c r="F128" s="18">
        <v>88239</v>
      </c>
      <c r="G128" s="17" t="s">
        <v>1024</v>
      </c>
      <c r="H128" s="17" t="s">
        <v>1071</v>
      </c>
      <c r="I128" s="19">
        <v>218</v>
      </c>
      <c r="J128" s="17">
        <v>6536241</v>
      </c>
      <c r="K128" s="85" t="s">
        <v>789</v>
      </c>
    </row>
    <row r="129" spans="1:11" hidden="1" x14ac:dyDescent="0.2">
      <c r="A129" s="81" t="s">
        <v>1007</v>
      </c>
      <c r="B129" s="16" t="s">
        <v>990</v>
      </c>
      <c r="C129" s="17">
        <v>13</v>
      </c>
      <c r="D129" s="17" t="s">
        <v>464</v>
      </c>
      <c r="E129" s="17" t="s">
        <v>28</v>
      </c>
      <c r="F129" s="18">
        <v>56200</v>
      </c>
      <c r="G129" s="17" t="s">
        <v>1024</v>
      </c>
      <c r="H129" s="17" t="s">
        <v>1074</v>
      </c>
      <c r="I129" s="19">
        <v>171</v>
      </c>
      <c r="J129" s="17">
        <v>6774373</v>
      </c>
      <c r="K129" s="85" t="s">
        <v>465</v>
      </c>
    </row>
    <row r="130" spans="1:11" hidden="1" x14ac:dyDescent="0.2">
      <c r="A130" s="81" t="s">
        <v>1017</v>
      </c>
      <c r="B130" s="16" t="s">
        <v>986</v>
      </c>
      <c r="C130" s="17">
        <v>13</v>
      </c>
      <c r="D130" s="17" t="s">
        <v>285</v>
      </c>
      <c r="E130" s="17" t="s">
        <v>22</v>
      </c>
      <c r="F130" s="18">
        <v>36375</v>
      </c>
      <c r="G130" s="17" t="s">
        <v>1024</v>
      </c>
      <c r="H130" s="17" t="s">
        <v>1080</v>
      </c>
      <c r="I130" s="19">
        <v>289</v>
      </c>
      <c r="J130" s="17">
        <v>6522866</v>
      </c>
      <c r="K130" s="85" t="s">
        <v>286</v>
      </c>
    </row>
    <row r="131" spans="1:11" hidden="1" x14ac:dyDescent="0.2">
      <c r="A131" s="81" t="s">
        <v>942</v>
      </c>
      <c r="B131" s="16" t="s">
        <v>1003</v>
      </c>
      <c r="C131" s="17">
        <v>13</v>
      </c>
      <c r="D131" s="17" t="s">
        <v>922</v>
      </c>
      <c r="E131" s="17" t="s">
        <v>25</v>
      </c>
      <c r="F131" s="18">
        <v>45909</v>
      </c>
      <c r="G131" s="17" t="s">
        <v>1024</v>
      </c>
      <c r="H131" s="17" t="s">
        <v>1071</v>
      </c>
      <c r="I131" s="19">
        <v>311</v>
      </c>
      <c r="J131" s="17">
        <v>6754735</v>
      </c>
      <c r="K131" s="85" t="s">
        <v>923</v>
      </c>
    </row>
    <row r="132" spans="1:11" hidden="1" x14ac:dyDescent="0.2">
      <c r="A132" s="81" t="s">
        <v>985</v>
      </c>
      <c r="B132" s="16" t="s">
        <v>990</v>
      </c>
      <c r="C132" s="17">
        <v>13</v>
      </c>
      <c r="D132" s="17" t="s">
        <v>456</v>
      </c>
      <c r="E132" s="17" t="s">
        <v>16</v>
      </c>
      <c r="F132" s="18">
        <v>66518</v>
      </c>
      <c r="G132" s="17" t="s">
        <v>1024</v>
      </c>
      <c r="H132" s="17" t="s">
        <v>1077</v>
      </c>
      <c r="I132" s="19">
        <v>355</v>
      </c>
      <c r="J132" s="17">
        <v>6524907</v>
      </c>
      <c r="K132" s="85" t="s">
        <v>457</v>
      </c>
    </row>
    <row r="133" spans="1:11" hidden="1" x14ac:dyDescent="0.2">
      <c r="A133" s="81" t="s">
        <v>1004</v>
      </c>
      <c r="B133" s="16" t="s">
        <v>1020</v>
      </c>
      <c r="C133" s="17">
        <v>13</v>
      </c>
      <c r="D133" s="17" t="s">
        <v>700</v>
      </c>
      <c r="E133" s="17" t="s">
        <v>16</v>
      </c>
      <c r="F133" s="18">
        <v>94794</v>
      </c>
      <c r="G133" s="17" t="s">
        <v>1024</v>
      </c>
      <c r="H133" s="17" t="s">
        <v>1080</v>
      </c>
      <c r="I133" s="19">
        <v>354</v>
      </c>
      <c r="J133" s="17">
        <v>6636923</v>
      </c>
      <c r="K133" s="85" t="s">
        <v>701</v>
      </c>
    </row>
    <row r="134" spans="1:11" hidden="1" x14ac:dyDescent="0.2">
      <c r="A134" s="81" t="s">
        <v>1004</v>
      </c>
      <c r="B134" s="16" t="s">
        <v>998</v>
      </c>
      <c r="C134" s="17">
        <v>13</v>
      </c>
      <c r="D134" s="17" t="s">
        <v>571</v>
      </c>
      <c r="E134" s="17" t="s">
        <v>19</v>
      </c>
      <c r="F134" s="18">
        <v>81461</v>
      </c>
      <c r="G134" s="17" t="s">
        <v>1024</v>
      </c>
      <c r="H134" s="17" t="s">
        <v>1077</v>
      </c>
      <c r="I134" s="19">
        <v>378</v>
      </c>
      <c r="J134" s="17">
        <v>6769282</v>
      </c>
      <c r="K134" s="85" t="s">
        <v>572</v>
      </c>
    </row>
    <row r="135" spans="1:11" hidden="1" x14ac:dyDescent="0.2">
      <c r="A135" s="81" t="s">
        <v>999</v>
      </c>
      <c r="B135" s="16" t="s">
        <v>1002</v>
      </c>
      <c r="C135" s="17">
        <v>13</v>
      </c>
      <c r="D135" s="17" t="s">
        <v>47</v>
      </c>
      <c r="E135" s="17" t="s">
        <v>34</v>
      </c>
      <c r="F135" s="18">
        <v>41919</v>
      </c>
      <c r="G135" s="17" t="s">
        <v>1024</v>
      </c>
      <c r="H135" s="17" t="s">
        <v>1080</v>
      </c>
      <c r="I135" s="19">
        <v>469</v>
      </c>
      <c r="J135" s="17">
        <v>6518841</v>
      </c>
      <c r="K135" s="85" t="s">
        <v>351</v>
      </c>
    </row>
    <row r="136" spans="1:11" hidden="1" x14ac:dyDescent="0.2">
      <c r="A136" s="81" t="s">
        <v>976</v>
      </c>
      <c r="B136" s="16" t="s">
        <v>1002</v>
      </c>
      <c r="C136" s="17">
        <v>13</v>
      </c>
      <c r="D136" s="17" t="s">
        <v>134</v>
      </c>
      <c r="E136" s="17" t="s">
        <v>34</v>
      </c>
      <c r="F136" s="18">
        <v>36659</v>
      </c>
      <c r="G136" s="17" t="s">
        <v>1024</v>
      </c>
      <c r="H136" s="13" t="s">
        <v>1077</v>
      </c>
      <c r="I136" s="19">
        <v>234</v>
      </c>
      <c r="J136" s="17">
        <v>6577303</v>
      </c>
      <c r="K136" s="85" t="s">
        <v>135</v>
      </c>
    </row>
    <row r="137" spans="1:11" hidden="1" x14ac:dyDescent="0.2">
      <c r="A137" s="81" t="s">
        <v>941</v>
      </c>
      <c r="B137" s="16" t="s">
        <v>1009</v>
      </c>
      <c r="C137" s="17">
        <v>13</v>
      </c>
      <c r="D137" s="17" t="s">
        <v>760</v>
      </c>
      <c r="E137" s="17" t="s">
        <v>25</v>
      </c>
      <c r="F137" s="18">
        <v>83065</v>
      </c>
      <c r="G137" s="17" t="s">
        <v>1024</v>
      </c>
      <c r="H137" s="17" t="s">
        <v>1071</v>
      </c>
      <c r="I137" s="19">
        <v>244</v>
      </c>
      <c r="J137" s="17">
        <v>6585921</v>
      </c>
      <c r="K137" s="85" t="s">
        <v>761</v>
      </c>
    </row>
    <row r="138" spans="1:11" hidden="1" x14ac:dyDescent="0.2">
      <c r="A138" s="82" t="s">
        <v>1000</v>
      </c>
      <c r="B138" s="20" t="s">
        <v>1002</v>
      </c>
      <c r="C138" s="20">
        <v>13</v>
      </c>
      <c r="D138" s="17" t="s">
        <v>1038</v>
      </c>
      <c r="E138" s="17" t="s">
        <v>28</v>
      </c>
      <c r="F138" s="18">
        <v>53922.323529411799</v>
      </c>
      <c r="G138" s="17" t="s">
        <v>1024</v>
      </c>
      <c r="H138" s="17" t="s">
        <v>1071</v>
      </c>
      <c r="I138" s="19">
        <v>89.346153846153598</v>
      </c>
      <c r="J138" s="17">
        <v>6628169.2524509802</v>
      </c>
      <c r="K138" s="85" t="s">
        <v>416</v>
      </c>
    </row>
    <row r="139" spans="1:11" hidden="1" x14ac:dyDescent="0.2">
      <c r="A139" s="81" t="s">
        <v>991</v>
      </c>
      <c r="B139" s="16" t="s">
        <v>992</v>
      </c>
      <c r="C139" s="17">
        <v>14</v>
      </c>
      <c r="D139" s="17" t="s">
        <v>770</v>
      </c>
      <c r="E139" s="17" t="s">
        <v>10</v>
      </c>
      <c r="F139" s="18">
        <v>63639</v>
      </c>
      <c r="G139" s="17" t="s">
        <v>1024</v>
      </c>
      <c r="H139" s="17" t="s">
        <v>1077</v>
      </c>
      <c r="I139" s="19">
        <v>260</v>
      </c>
      <c r="J139" s="17">
        <v>6629157</v>
      </c>
      <c r="K139" s="85" t="s">
        <v>771</v>
      </c>
    </row>
    <row r="140" spans="1:11" hidden="1" x14ac:dyDescent="0.2">
      <c r="A140" s="81" t="s">
        <v>989</v>
      </c>
      <c r="B140" s="16" t="s">
        <v>996</v>
      </c>
      <c r="C140" s="17">
        <v>14</v>
      </c>
      <c r="D140" s="17" t="s">
        <v>809</v>
      </c>
      <c r="E140" s="17" t="s">
        <v>16</v>
      </c>
      <c r="F140" s="18">
        <v>24167</v>
      </c>
      <c r="G140" s="17" t="s">
        <v>1024</v>
      </c>
      <c r="H140" s="17" t="s">
        <v>1071</v>
      </c>
      <c r="I140" s="19">
        <v>387</v>
      </c>
      <c r="J140" s="17">
        <v>6678610</v>
      </c>
      <c r="K140" s="85" t="s">
        <v>810</v>
      </c>
    </row>
    <row r="141" spans="1:11" hidden="1" x14ac:dyDescent="0.2">
      <c r="A141" s="81" t="s">
        <v>988</v>
      </c>
      <c r="B141" s="16" t="s">
        <v>1002</v>
      </c>
      <c r="C141" s="17">
        <v>14</v>
      </c>
      <c r="D141" s="17" t="s">
        <v>312</v>
      </c>
      <c r="E141" s="17" t="s">
        <v>34</v>
      </c>
      <c r="F141" s="18">
        <v>28610</v>
      </c>
      <c r="G141" s="17" t="s">
        <v>1024</v>
      </c>
      <c r="H141" s="17" t="s">
        <v>1074</v>
      </c>
      <c r="I141" s="19">
        <v>476</v>
      </c>
      <c r="J141" s="17">
        <v>6572821</v>
      </c>
      <c r="K141" s="85" t="s">
        <v>313</v>
      </c>
    </row>
    <row r="142" spans="1:11" hidden="1" x14ac:dyDescent="0.2">
      <c r="A142" s="81" t="s">
        <v>1018</v>
      </c>
      <c r="B142" s="16" t="s">
        <v>1019</v>
      </c>
      <c r="C142" s="17">
        <v>14</v>
      </c>
      <c r="D142" s="17" t="s">
        <v>223</v>
      </c>
      <c r="E142" s="17" t="s">
        <v>19</v>
      </c>
      <c r="F142" s="18">
        <v>94277</v>
      </c>
      <c r="G142" s="17" t="s">
        <v>1024</v>
      </c>
      <c r="H142" s="17" t="s">
        <v>1080</v>
      </c>
      <c r="I142" s="19">
        <v>238</v>
      </c>
      <c r="J142" s="17">
        <v>6697720</v>
      </c>
      <c r="K142" s="85" t="s">
        <v>224</v>
      </c>
    </row>
    <row r="143" spans="1:11" hidden="1" x14ac:dyDescent="0.2">
      <c r="A143" s="81" t="s">
        <v>989</v>
      </c>
      <c r="B143" s="16" t="s">
        <v>1013</v>
      </c>
      <c r="C143" s="17">
        <v>14</v>
      </c>
      <c r="D143" s="17" t="s">
        <v>348</v>
      </c>
      <c r="E143" s="17" t="s">
        <v>28</v>
      </c>
      <c r="F143" s="18">
        <v>35855</v>
      </c>
      <c r="G143" s="17" t="s">
        <v>1024</v>
      </c>
      <c r="H143" s="17" t="s">
        <v>1071</v>
      </c>
      <c r="I143" s="19">
        <v>406</v>
      </c>
      <c r="J143" s="17">
        <v>6719694</v>
      </c>
      <c r="K143" s="85" t="s">
        <v>349</v>
      </c>
    </row>
    <row r="144" spans="1:11" hidden="1" x14ac:dyDescent="0.2">
      <c r="A144" s="81" t="s">
        <v>1006</v>
      </c>
      <c r="B144" s="16" t="s">
        <v>1021</v>
      </c>
      <c r="C144" s="17">
        <v>14</v>
      </c>
      <c r="D144" s="17" t="s">
        <v>249</v>
      </c>
      <c r="E144" s="17" t="s">
        <v>28</v>
      </c>
      <c r="F144" s="18">
        <v>46942</v>
      </c>
      <c r="G144" s="17" t="s">
        <v>1024</v>
      </c>
      <c r="H144" s="17" t="s">
        <v>1071</v>
      </c>
      <c r="I144" s="19">
        <v>416</v>
      </c>
      <c r="J144" s="17">
        <v>6687659</v>
      </c>
      <c r="K144" s="85" t="s">
        <v>250</v>
      </c>
    </row>
    <row r="145" spans="1:11" hidden="1" x14ac:dyDescent="0.2">
      <c r="A145" s="81" t="s">
        <v>942</v>
      </c>
      <c r="B145" s="16" t="s">
        <v>1019</v>
      </c>
      <c r="C145" s="17">
        <v>14</v>
      </c>
      <c r="D145" s="17" t="s">
        <v>203</v>
      </c>
      <c r="E145" s="17" t="s">
        <v>19</v>
      </c>
      <c r="F145" s="18">
        <v>47039</v>
      </c>
      <c r="G145" s="17" t="s">
        <v>1024</v>
      </c>
      <c r="H145" s="17" t="s">
        <v>1074</v>
      </c>
      <c r="I145" s="19">
        <v>324</v>
      </c>
      <c r="J145" s="17">
        <v>6685266</v>
      </c>
      <c r="K145" s="85" t="s">
        <v>204</v>
      </c>
    </row>
    <row r="146" spans="1:11" hidden="1" x14ac:dyDescent="0.2">
      <c r="A146" s="81" t="s">
        <v>989</v>
      </c>
      <c r="B146" s="16" t="s">
        <v>992</v>
      </c>
      <c r="C146" s="17">
        <v>14</v>
      </c>
      <c r="D146" s="17" t="s">
        <v>575</v>
      </c>
      <c r="E146" s="17" t="s">
        <v>25</v>
      </c>
      <c r="F146" s="18">
        <v>60831</v>
      </c>
      <c r="G146" s="17" t="s">
        <v>1024</v>
      </c>
      <c r="H146" s="17" t="s">
        <v>1071</v>
      </c>
      <c r="I146" s="19">
        <v>227</v>
      </c>
      <c r="J146" s="17">
        <v>6614065</v>
      </c>
      <c r="K146" s="85" t="s">
        <v>576</v>
      </c>
    </row>
    <row r="147" spans="1:11" hidden="1" x14ac:dyDescent="0.2">
      <c r="A147" s="81" t="s">
        <v>991</v>
      </c>
      <c r="B147" s="16" t="s">
        <v>990</v>
      </c>
      <c r="C147" s="17">
        <v>14</v>
      </c>
      <c r="D147" s="17" t="s">
        <v>637</v>
      </c>
      <c r="E147" s="17" t="s">
        <v>34</v>
      </c>
      <c r="F147" s="18">
        <v>18071</v>
      </c>
      <c r="G147" s="17" t="s">
        <v>1024</v>
      </c>
      <c r="H147" s="17" t="s">
        <v>1077</v>
      </c>
      <c r="I147" s="19">
        <v>292</v>
      </c>
      <c r="J147" s="17">
        <v>6573261</v>
      </c>
      <c r="K147" s="85" t="s">
        <v>638</v>
      </c>
    </row>
    <row r="148" spans="1:11" hidden="1" x14ac:dyDescent="0.2">
      <c r="A148" s="81" t="s">
        <v>999</v>
      </c>
      <c r="B148" s="16" t="s">
        <v>1003</v>
      </c>
      <c r="C148" s="17">
        <v>14</v>
      </c>
      <c r="D148" s="17" t="s">
        <v>98</v>
      </c>
      <c r="E148" s="17" t="s">
        <v>10</v>
      </c>
      <c r="F148" s="18">
        <v>21248</v>
      </c>
      <c r="G148" s="17" t="s">
        <v>1024</v>
      </c>
      <c r="H148" s="13" t="s">
        <v>1074</v>
      </c>
      <c r="I148" s="19">
        <v>236</v>
      </c>
      <c r="J148" s="17">
        <v>6571159</v>
      </c>
      <c r="K148" s="85" t="s">
        <v>99</v>
      </c>
    </row>
    <row r="149" spans="1:11" hidden="1" x14ac:dyDescent="0.2">
      <c r="A149" s="81" t="s">
        <v>944</v>
      </c>
      <c r="B149" s="16" t="s">
        <v>1008</v>
      </c>
      <c r="C149" s="17">
        <v>14</v>
      </c>
      <c r="D149" s="17" t="s">
        <v>675</v>
      </c>
      <c r="E149" s="17" t="s">
        <v>7</v>
      </c>
      <c r="F149" s="18">
        <v>13866</v>
      </c>
      <c r="G149" s="17" t="s">
        <v>1024</v>
      </c>
      <c r="H149" s="17" t="s">
        <v>1074</v>
      </c>
      <c r="I149" s="19">
        <v>253</v>
      </c>
      <c r="J149" s="17">
        <v>6581906</v>
      </c>
      <c r="K149" s="85" t="s">
        <v>676</v>
      </c>
    </row>
    <row r="150" spans="1:11" hidden="1" x14ac:dyDescent="0.2">
      <c r="A150" s="82" t="s">
        <v>1007</v>
      </c>
      <c r="B150" s="20" t="s">
        <v>984</v>
      </c>
      <c r="C150" s="20">
        <v>14</v>
      </c>
      <c r="D150" s="17" t="s">
        <v>1035</v>
      </c>
      <c r="E150" s="17" t="s">
        <v>7</v>
      </c>
      <c r="F150" s="18">
        <v>53886.7647058824</v>
      </c>
      <c r="G150" s="17" t="s">
        <v>1024</v>
      </c>
      <c r="H150" s="17" t="s">
        <v>1080</v>
      </c>
      <c r="I150" s="19">
        <v>123.71428571428601</v>
      </c>
      <c r="J150" s="17">
        <v>6628480.9509803904</v>
      </c>
      <c r="K150" s="85" t="s">
        <v>1044</v>
      </c>
    </row>
    <row r="151" spans="1:11" hidden="1" x14ac:dyDescent="0.2">
      <c r="A151" s="81" t="s">
        <v>987</v>
      </c>
      <c r="B151" s="16" t="s">
        <v>984</v>
      </c>
      <c r="C151" s="17">
        <v>15</v>
      </c>
      <c r="D151" s="17" t="s">
        <v>481</v>
      </c>
      <c r="E151" s="17" t="s">
        <v>31</v>
      </c>
      <c r="F151" s="18">
        <v>31331</v>
      </c>
      <c r="G151" s="17" t="s">
        <v>1024</v>
      </c>
      <c r="H151" s="17" t="s">
        <v>1074</v>
      </c>
      <c r="I151" s="19">
        <v>377</v>
      </c>
      <c r="J151" s="17">
        <v>6715584</v>
      </c>
      <c r="K151" s="85" t="s">
        <v>730</v>
      </c>
    </row>
    <row r="152" spans="1:11" hidden="1" x14ac:dyDescent="0.2">
      <c r="A152" s="81" t="s">
        <v>1007</v>
      </c>
      <c r="B152" s="16" t="s">
        <v>1008</v>
      </c>
      <c r="C152" s="17">
        <v>15</v>
      </c>
      <c r="D152" s="17" t="s">
        <v>205</v>
      </c>
      <c r="E152" s="17" t="s">
        <v>22</v>
      </c>
      <c r="F152" s="18">
        <v>14695</v>
      </c>
      <c r="G152" s="17" t="s">
        <v>1024</v>
      </c>
      <c r="H152" s="17" t="s">
        <v>1080</v>
      </c>
      <c r="I152" s="19">
        <v>336</v>
      </c>
      <c r="J152" s="17">
        <v>6728970</v>
      </c>
      <c r="K152" s="85" t="s">
        <v>206</v>
      </c>
    </row>
    <row r="153" spans="1:11" hidden="1" x14ac:dyDescent="0.2">
      <c r="A153" s="81" t="s">
        <v>1011</v>
      </c>
      <c r="B153" s="16" t="s">
        <v>998</v>
      </c>
      <c r="C153" s="17">
        <v>15</v>
      </c>
      <c r="D153" s="17" t="s">
        <v>476</v>
      </c>
      <c r="E153" s="17" t="s">
        <v>16</v>
      </c>
      <c r="F153" s="18">
        <v>15139</v>
      </c>
      <c r="G153" s="17" t="s">
        <v>1024</v>
      </c>
      <c r="H153" s="17" t="s">
        <v>1077</v>
      </c>
      <c r="I153" s="19">
        <v>385</v>
      </c>
      <c r="J153" s="17">
        <v>6535201</v>
      </c>
      <c r="K153" s="85" t="s">
        <v>477</v>
      </c>
    </row>
    <row r="154" spans="1:11" hidden="1" x14ac:dyDescent="0.2">
      <c r="A154" s="81" t="s">
        <v>944</v>
      </c>
      <c r="B154" s="16" t="s">
        <v>1013</v>
      </c>
      <c r="C154" s="17">
        <v>15</v>
      </c>
      <c r="D154" s="17" t="s">
        <v>433</v>
      </c>
      <c r="E154" s="17" t="s">
        <v>10</v>
      </c>
      <c r="F154" s="18">
        <v>50635</v>
      </c>
      <c r="G154" s="17" t="s">
        <v>1024</v>
      </c>
      <c r="H154" s="17" t="s">
        <v>1071</v>
      </c>
      <c r="I154" s="19">
        <v>212</v>
      </c>
      <c r="J154" s="17">
        <v>6577744</v>
      </c>
      <c r="K154" s="85" t="s">
        <v>434</v>
      </c>
    </row>
    <row r="155" spans="1:11" hidden="1" x14ac:dyDescent="0.2">
      <c r="A155" s="81" t="s">
        <v>1018</v>
      </c>
      <c r="B155" s="16" t="s">
        <v>1019</v>
      </c>
      <c r="C155" s="17">
        <v>15</v>
      </c>
      <c r="D155" s="17" t="s">
        <v>299</v>
      </c>
      <c r="E155" s="17" t="s">
        <v>13</v>
      </c>
      <c r="F155" s="18">
        <v>50916</v>
      </c>
      <c r="G155" s="17" t="s">
        <v>1024</v>
      </c>
      <c r="H155" s="17" t="s">
        <v>1077</v>
      </c>
      <c r="I155" s="19">
        <v>255</v>
      </c>
      <c r="J155" s="17">
        <v>6710490</v>
      </c>
      <c r="K155" s="85" t="s">
        <v>300</v>
      </c>
    </row>
    <row r="156" spans="1:11" hidden="1" x14ac:dyDescent="0.2">
      <c r="A156" s="81" t="s">
        <v>997</v>
      </c>
      <c r="B156" s="16" t="s">
        <v>1009</v>
      </c>
      <c r="C156" s="17">
        <v>15</v>
      </c>
      <c r="D156" s="17" t="s">
        <v>712</v>
      </c>
      <c r="E156" s="17" t="s">
        <v>34</v>
      </c>
      <c r="F156" s="18">
        <v>56019</v>
      </c>
      <c r="G156" s="17" t="s">
        <v>1024</v>
      </c>
      <c r="H156" s="17" t="s">
        <v>1071</v>
      </c>
      <c r="I156" s="19">
        <v>272</v>
      </c>
      <c r="J156" s="17">
        <v>6757064</v>
      </c>
      <c r="K156" s="85" t="s">
        <v>713</v>
      </c>
    </row>
    <row r="157" spans="1:11" hidden="1" x14ac:dyDescent="0.2">
      <c r="A157" s="81" t="s">
        <v>987</v>
      </c>
      <c r="B157" s="16" t="s">
        <v>982</v>
      </c>
      <c r="C157" s="17">
        <v>15</v>
      </c>
      <c r="D157" s="17" t="s">
        <v>439</v>
      </c>
      <c r="E157" s="17" t="s">
        <v>25</v>
      </c>
      <c r="F157" s="18">
        <v>74318</v>
      </c>
      <c r="G157" s="17" t="s">
        <v>1024</v>
      </c>
      <c r="H157" s="17" t="s">
        <v>1071</v>
      </c>
      <c r="I157" s="19">
        <v>389</v>
      </c>
      <c r="J157" s="17">
        <v>6610889</v>
      </c>
      <c r="K157" s="85" t="s">
        <v>687</v>
      </c>
    </row>
    <row r="158" spans="1:11" hidden="1" x14ac:dyDescent="0.2">
      <c r="A158" s="81" t="s">
        <v>983</v>
      </c>
      <c r="B158" s="16" t="s">
        <v>992</v>
      </c>
      <c r="C158" s="17">
        <v>15</v>
      </c>
      <c r="D158" s="17" t="s">
        <v>334</v>
      </c>
      <c r="E158" s="17" t="s">
        <v>7</v>
      </c>
      <c r="F158" s="18">
        <v>96006</v>
      </c>
      <c r="G158" s="17" t="s">
        <v>1024</v>
      </c>
      <c r="H158" s="17" t="s">
        <v>1080</v>
      </c>
      <c r="I158" s="19">
        <v>417</v>
      </c>
      <c r="J158" s="17">
        <v>6686964</v>
      </c>
      <c r="K158" s="85" t="s">
        <v>335</v>
      </c>
    </row>
    <row r="159" spans="1:11" hidden="1" x14ac:dyDescent="0.2">
      <c r="A159" s="81" t="s">
        <v>941</v>
      </c>
      <c r="B159" s="16" t="s">
        <v>990</v>
      </c>
      <c r="C159" s="17">
        <v>15</v>
      </c>
      <c r="D159" s="17" t="s">
        <v>595</v>
      </c>
      <c r="E159" s="17" t="s">
        <v>25</v>
      </c>
      <c r="F159" s="18">
        <v>21346</v>
      </c>
      <c r="G159" s="17" t="s">
        <v>1024</v>
      </c>
      <c r="H159" s="17" t="s">
        <v>1080</v>
      </c>
      <c r="I159" s="19">
        <v>211</v>
      </c>
      <c r="J159" s="17">
        <v>6758393</v>
      </c>
      <c r="K159" s="85" t="s">
        <v>780</v>
      </c>
    </row>
    <row r="160" spans="1:11" hidden="1" x14ac:dyDescent="0.2">
      <c r="A160" s="81" t="s">
        <v>999</v>
      </c>
      <c r="B160" s="16" t="s">
        <v>1001</v>
      </c>
      <c r="C160" s="17">
        <v>15</v>
      </c>
      <c r="D160" s="17" t="s">
        <v>553</v>
      </c>
      <c r="E160" s="17" t="s">
        <v>31</v>
      </c>
      <c r="F160" s="18">
        <v>57159</v>
      </c>
      <c r="G160" s="17" t="s">
        <v>1024</v>
      </c>
      <c r="H160" s="13" t="s">
        <v>1077</v>
      </c>
      <c r="I160" s="19">
        <v>342</v>
      </c>
      <c r="J160" s="17">
        <v>6541394</v>
      </c>
      <c r="K160" s="85" t="s">
        <v>617</v>
      </c>
    </row>
    <row r="161" spans="1:11" hidden="1" x14ac:dyDescent="0.2">
      <c r="A161" s="81" t="s">
        <v>1016</v>
      </c>
      <c r="B161" s="16" t="s">
        <v>996</v>
      </c>
      <c r="C161" s="17">
        <v>15</v>
      </c>
      <c r="D161" s="17" t="s">
        <v>529</v>
      </c>
      <c r="E161" s="17" t="s">
        <v>13</v>
      </c>
      <c r="F161" s="18">
        <v>91450</v>
      </c>
      <c r="G161" s="17" t="s">
        <v>1024</v>
      </c>
      <c r="H161" s="17" t="s">
        <v>1080</v>
      </c>
      <c r="I161" s="19">
        <v>386</v>
      </c>
      <c r="J161" s="17">
        <v>6507847</v>
      </c>
      <c r="K161" s="85" t="s">
        <v>530</v>
      </c>
    </row>
    <row r="162" spans="1:11" hidden="1" x14ac:dyDescent="0.2">
      <c r="A162" s="81" t="s">
        <v>941</v>
      </c>
      <c r="B162" s="16" t="s">
        <v>1002</v>
      </c>
      <c r="C162" s="17">
        <v>15</v>
      </c>
      <c r="D162" s="17" t="s">
        <v>84</v>
      </c>
      <c r="E162" s="17" t="s">
        <v>19</v>
      </c>
      <c r="F162" s="18">
        <v>78049</v>
      </c>
      <c r="G162" s="17" t="s">
        <v>1024</v>
      </c>
      <c r="H162" s="17" t="s">
        <v>1080</v>
      </c>
      <c r="I162" s="19">
        <v>348</v>
      </c>
      <c r="J162" s="17">
        <v>6799900</v>
      </c>
      <c r="K162" s="85" t="s">
        <v>85</v>
      </c>
    </row>
    <row r="163" spans="1:11" hidden="1" x14ac:dyDescent="0.2">
      <c r="A163" s="81" t="s">
        <v>976</v>
      </c>
      <c r="B163" s="16" t="s">
        <v>995</v>
      </c>
      <c r="C163" s="17">
        <v>15</v>
      </c>
      <c r="D163" s="17" t="s">
        <v>670</v>
      </c>
      <c r="E163" s="17" t="s">
        <v>28</v>
      </c>
      <c r="F163" s="18">
        <v>22895</v>
      </c>
      <c r="G163" s="17" t="s">
        <v>1024</v>
      </c>
      <c r="H163" s="17" t="s">
        <v>1080</v>
      </c>
      <c r="I163" s="19">
        <v>289</v>
      </c>
      <c r="J163" s="17">
        <v>6622436</v>
      </c>
      <c r="K163" s="85" t="s">
        <v>671</v>
      </c>
    </row>
    <row r="164" spans="1:11" hidden="1" x14ac:dyDescent="0.2">
      <c r="A164" s="81" t="s">
        <v>976</v>
      </c>
      <c r="B164" s="16" t="s">
        <v>994</v>
      </c>
      <c r="C164" s="17">
        <v>15</v>
      </c>
      <c r="D164" s="17" t="s">
        <v>550</v>
      </c>
      <c r="E164" s="17" t="s">
        <v>16</v>
      </c>
      <c r="F164" s="18">
        <v>27001</v>
      </c>
      <c r="G164" s="17" t="s">
        <v>1024</v>
      </c>
      <c r="H164" s="17" t="s">
        <v>1077</v>
      </c>
      <c r="I164" s="19">
        <v>407</v>
      </c>
      <c r="J164" s="17">
        <v>6676981</v>
      </c>
      <c r="K164" s="85" t="s">
        <v>551</v>
      </c>
    </row>
    <row r="165" spans="1:11" hidden="1" x14ac:dyDescent="0.2">
      <c r="A165" s="81" t="s">
        <v>1018</v>
      </c>
      <c r="B165" s="16" t="s">
        <v>1019</v>
      </c>
      <c r="C165" s="17">
        <v>15</v>
      </c>
      <c r="D165" s="17" t="s">
        <v>78</v>
      </c>
      <c r="E165" s="17" t="s">
        <v>10</v>
      </c>
      <c r="F165" s="18">
        <v>42601</v>
      </c>
      <c r="G165" s="17" t="s">
        <v>1024</v>
      </c>
      <c r="H165" s="17" t="s">
        <v>1071</v>
      </c>
      <c r="I165" s="19">
        <v>429</v>
      </c>
      <c r="J165" s="17">
        <v>6709311</v>
      </c>
      <c r="K165" s="85" t="s">
        <v>79</v>
      </c>
    </row>
    <row r="166" spans="1:11" hidden="1" x14ac:dyDescent="0.2">
      <c r="A166" s="81" t="s">
        <v>988</v>
      </c>
      <c r="B166" s="16" t="s">
        <v>994</v>
      </c>
      <c r="C166" s="17">
        <v>15</v>
      </c>
      <c r="D166" s="17" t="s">
        <v>785</v>
      </c>
      <c r="E166" s="17" t="s">
        <v>34</v>
      </c>
      <c r="F166" s="18">
        <v>26892</v>
      </c>
      <c r="G166" s="17" t="s">
        <v>1024</v>
      </c>
      <c r="H166" s="17" t="s">
        <v>1074</v>
      </c>
      <c r="I166" s="19">
        <v>256</v>
      </c>
      <c r="J166" s="17">
        <v>6728114</v>
      </c>
      <c r="K166" s="85" t="s">
        <v>786</v>
      </c>
    </row>
    <row r="167" spans="1:11" hidden="1" x14ac:dyDescent="0.2">
      <c r="A167" s="81" t="s">
        <v>989</v>
      </c>
      <c r="B167" s="16" t="s">
        <v>1002</v>
      </c>
      <c r="C167" s="17">
        <v>15</v>
      </c>
      <c r="D167" s="17" t="s">
        <v>450</v>
      </c>
      <c r="E167" s="17" t="s">
        <v>7</v>
      </c>
      <c r="F167" s="18">
        <v>46957</v>
      </c>
      <c r="G167" s="17" t="s">
        <v>1024</v>
      </c>
      <c r="H167" s="17" t="s">
        <v>1071</v>
      </c>
      <c r="I167" s="19">
        <v>282</v>
      </c>
      <c r="J167" s="17">
        <v>6655134</v>
      </c>
      <c r="K167" s="85" t="s">
        <v>451</v>
      </c>
    </row>
    <row r="168" spans="1:11" hidden="1" x14ac:dyDescent="0.2">
      <c r="A168" s="82" t="s">
        <v>1011</v>
      </c>
      <c r="B168" s="20" t="s">
        <v>1022</v>
      </c>
      <c r="C168" s="20">
        <v>15</v>
      </c>
      <c r="D168" s="17" t="s">
        <v>1032</v>
      </c>
      <c r="E168" s="17" t="s">
        <v>25</v>
      </c>
      <c r="F168" s="18">
        <v>53851.205882353002</v>
      </c>
      <c r="G168" s="17" t="s">
        <v>1024</v>
      </c>
      <c r="H168" s="17" t="s">
        <v>1077</v>
      </c>
      <c r="I168" s="19">
        <v>158.082417582418</v>
      </c>
      <c r="J168" s="17">
        <v>6628792.6495097997</v>
      </c>
      <c r="K168" s="85" t="s">
        <v>721</v>
      </c>
    </row>
    <row r="169" spans="1:11" hidden="1" x14ac:dyDescent="0.2">
      <c r="A169" s="81" t="s">
        <v>993</v>
      </c>
      <c r="B169" s="16" t="s">
        <v>994</v>
      </c>
      <c r="C169" s="17">
        <v>8</v>
      </c>
      <c r="D169" s="17" t="s">
        <v>8</v>
      </c>
      <c r="E169" s="17" t="s">
        <v>7</v>
      </c>
      <c r="F169" s="18">
        <v>89076</v>
      </c>
      <c r="G169" s="17" t="s">
        <v>1025</v>
      </c>
      <c r="H169" s="17" t="s">
        <v>1078</v>
      </c>
      <c r="I169" s="19">
        <v>383</v>
      </c>
      <c r="J169" s="17">
        <v>6583921</v>
      </c>
      <c r="K169" s="85" t="s">
        <v>9</v>
      </c>
    </row>
    <row r="170" spans="1:11" hidden="1" x14ac:dyDescent="0.2">
      <c r="A170" s="81" t="s">
        <v>997</v>
      </c>
      <c r="B170" s="16" t="s">
        <v>998</v>
      </c>
      <c r="C170" s="17">
        <v>8</v>
      </c>
      <c r="D170" s="17" t="s">
        <v>199</v>
      </c>
      <c r="E170" s="17" t="s">
        <v>13</v>
      </c>
      <c r="F170" s="18">
        <v>41683</v>
      </c>
      <c r="G170" s="17" t="s">
        <v>1025</v>
      </c>
      <c r="H170" s="17" t="s">
        <v>1081</v>
      </c>
      <c r="I170" s="19">
        <v>305</v>
      </c>
      <c r="J170" s="17">
        <v>6575573</v>
      </c>
      <c r="K170" s="85" t="s">
        <v>200</v>
      </c>
    </row>
    <row r="171" spans="1:11" hidden="1" x14ac:dyDescent="0.2">
      <c r="A171" s="81" t="s">
        <v>985</v>
      </c>
      <c r="B171" s="16" t="s">
        <v>1009</v>
      </c>
      <c r="C171" s="17">
        <v>8</v>
      </c>
      <c r="D171" s="17" t="s">
        <v>527</v>
      </c>
      <c r="E171" s="17" t="s">
        <v>10</v>
      </c>
      <c r="F171" s="18">
        <v>32891</v>
      </c>
      <c r="G171" s="17" t="s">
        <v>1025</v>
      </c>
      <c r="H171" s="17" t="s">
        <v>1081</v>
      </c>
      <c r="I171" s="19">
        <v>348</v>
      </c>
      <c r="J171" s="17">
        <v>6578656</v>
      </c>
      <c r="K171" s="85" t="s">
        <v>735</v>
      </c>
    </row>
    <row r="172" spans="1:11" hidden="1" x14ac:dyDescent="0.2">
      <c r="A172" s="81" t="s">
        <v>997</v>
      </c>
      <c r="B172" s="16" t="s">
        <v>1020</v>
      </c>
      <c r="C172" s="17">
        <v>8</v>
      </c>
      <c r="D172" s="17" t="s">
        <v>649</v>
      </c>
      <c r="E172" s="17" t="s">
        <v>25</v>
      </c>
      <c r="F172" s="18">
        <v>62551</v>
      </c>
      <c r="G172" s="17" t="s">
        <v>1025</v>
      </c>
      <c r="H172" s="13" t="s">
        <v>1078</v>
      </c>
      <c r="I172" s="19">
        <v>295</v>
      </c>
      <c r="J172" s="17">
        <v>6607331</v>
      </c>
      <c r="K172" s="85" t="s">
        <v>650</v>
      </c>
    </row>
    <row r="173" spans="1:11" hidden="1" x14ac:dyDescent="0.2">
      <c r="A173" s="81" t="s">
        <v>1007</v>
      </c>
      <c r="B173" s="16" t="s">
        <v>996</v>
      </c>
      <c r="C173" s="17">
        <v>8</v>
      </c>
      <c r="D173" s="17" t="s">
        <v>231</v>
      </c>
      <c r="E173" s="17" t="s">
        <v>31</v>
      </c>
      <c r="F173" s="18">
        <v>63618</v>
      </c>
      <c r="G173" s="17" t="s">
        <v>1025</v>
      </c>
      <c r="H173" s="17" t="s">
        <v>1078</v>
      </c>
      <c r="I173" s="19">
        <v>447</v>
      </c>
      <c r="J173" s="17">
        <v>6530470</v>
      </c>
      <c r="K173" s="85" t="s">
        <v>856</v>
      </c>
    </row>
    <row r="174" spans="1:11" hidden="1" x14ac:dyDescent="0.2">
      <c r="A174" s="81" t="s">
        <v>1017</v>
      </c>
      <c r="B174" s="16" t="s">
        <v>1008</v>
      </c>
      <c r="C174" s="17">
        <v>8</v>
      </c>
      <c r="D174" s="17" t="s">
        <v>110</v>
      </c>
      <c r="E174" s="17" t="s">
        <v>28</v>
      </c>
      <c r="F174" s="18">
        <v>26246</v>
      </c>
      <c r="G174" s="17" t="s">
        <v>1025</v>
      </c>
      <c r="H174" s="17" t="s">
        <v>1075</v>
      </c>
      <c r="I174" s="19">
        <v>176</v>
      </c>
      <c r="J174" s="17">
        <v>6754281</v>
      </c>
      <c r="K174" s="85" t="s">
        <v>111</v>
      </c>
    </row>
    <row r="175" spans="1:11" hidden="1" x14ac:dyDescent="0.2">
      <c r="A175" s="81" t="s">
        <v>941</v>
      </c>
      <c r="B175" s="16" t="s">
        <v>995</v>
      </c>
      <c r="C175" s="17">
        <v>8</v>
      </c>
      <c r="D175" s="17" t="s">
        <v>892</v>
      </c>
      <c r="E175" s="17" t="s">
        <v>34</v>
      </c>
      <c r="F175" s="18">
        <v>88582</v>
      </c>
      <c r="G175" s="17" t="s">
        <v>1025</v>
      </c>
      <c r="H175" s="17" t="s">
        <v>1078</v>
      </c>
      <c r="I175" s="19">
        <v>417</v>
      </c>
      <c r="J175" s="17">
        <v>6543922</v>
      </c>
      <c r="K175" s="85" t="s">
        <v>893</v>
      </c>
    </row>
    <row r="176" spans="1:11" hidden="1" x14ac:dyDescent="0.2">
      <c r="A176" s="81" t="s">
        <v>1000</v>
      </c>
      <c r="B176" s="16" t="s">
        <v>990</v>
      </c>
      <c r="C176" s="17">
        <v>8</v>
      </c>
      <c r="D176" s="17" t="s">
        <v>255</v>
      </c>
      <c r="E176" s="17" t="s">
        <v>7</v>
      </c>
      <c r="F176" s="18">
        <v>55323</v>
      </c>
      <c r="G176" s="17" t="s">
        <v>1025</v>
      </c>
      <c r="H176" s="17" t="s">
        <v>1075</v>
      </c>
      <c r="I176" s="19">
        <v>412</v>
      </c>
      <c r="J176" s="17">
        <v>6651386</v>
      </c>
      <c r="K176" s="85" t="s">
        <v>256</v>
      </c>
    </row>
    <row r="177" spans="1:11" hidden="1" x14ac:dyDescent="0.2">
      <c r="A177" s="81" t="s">
        <v>978</v>
      </c>
      <c r="B177" s="16" t="s">
        <v>1013</v>
      </c>
      <c r="C177" s="17">
        <v>8</v>
      </c>
      <c r="D177" s="17" t="s">
        <v>171</v>
      </c>
      <c r="E177" s="17" t="s">
        <v>31</v>
      </c>
      <c r="F177" s="18">
        <v>94322</v>
      </c>
      <c r="G177" s="17" t="s">
        <v>1025</v>
      </c>
      <c r="H177" s="17" t="s">
        <v>1081</v>
      </c>
      <c r="I177" s="19">
        <v>365</v>
      </c>
      <c r="J177" s="17">
        <v>6732300</v>
      </c>
      <c r="K177" s="85" t="s">
        <v>172</v>
      </c>
    </row>
    <row r="178" spans="1:11" hidden="1" x14ac:dyDescent="0.2">
      <c r="A178" s="81" t="s">
        <v>942</v>
      </c>
      <c r="B178" s="16" t="s">
        <v>1009</v>
      </c>
      <c r="C178" s="17">
        <v>8</v>
      </c>
      <c r="D178" s="17" t="s">
        <v>702</v>
      </c>
      <c r="E178" s="17" t="s">
        <v>19</v>
      </c>
      <c r="F178" s="18">
        <v>13054</v>
      </c>
      <c r="G178" s="17" t="s">
        <v>1025</v>
      </c>
      <c r="H178" s="17" t="s">
        <v>1078</v>
      </c>
      <c r="I178" s="19">
        <v>175</v>
      </c>
      <c r="J178" s="17">
        <v>6782480</v>
      </c>
      <c r="K178" s="85" t="s">
        <v>703</v>
      </c>
    </row>
    <row r="179" spans="1:11" hidden="1" x14ac:dyDescent="0.2">
      <c r="A179" s="81" t="s">
        <v>1017</v>
      </c>
      <c r="B179" s="16" t="s">
        <v>1010</v>
      </c>
      <c r="C179" s="17">
        <v>8</v>
      </c>
      <c r="D179" s="17" t="s">
        <v>332</v>
      </c>
      <c r="E179" s="17" t="s">
        <v>34</v>
      </c>
      <c r="F179" s="18">
        <v>19937</v>
      </c>
      <c r="G179" s="17" t="s">
        <v>1025</v>
      </c>
      <c r="H179" s="17" t="s">
        <v>1072</v>
      </c>
      <c r="I179" s="19">
        <v>206</v>
      </c>
      <c r="J179" s="17">
        <v>6570150</v>
      </c>
      <c r="K179" s="85" t="s">
        <v>333</v>
      </c>
    </row>
    <row r="180" spans="1:11" hidden="1" x14ac:dyDescent="0.2">
      <c r="A180" s="81" t="s">
        <v>988</v>
      </c>
      <c r="B180" s="16" t="s">
        <v>1001</v>
      </c>
      <c r="C180" s="17">
        <v>8</v>
      </c>
      <c r="D180" s="17" t="s">
        <v>187</v>
      </c>
      <c r="E180" s="17" t="s">
        <v>25</v>
      </c>
      <c r="F180" s="18">
        <v>40596</v>
      </c>
      <c r="G180" s="17" t="s">
        <v>1025</v>
      </c>
      <c r="H180" s="17" t="s">
        <v>1081</v>
      </c>
      <c r="I180" s="19">
        <v>246</v>
      </c>
      <c r="J180" s="17">
        <v>6590940</v>
      </c>
      <c r="K180" s="85" t="s">
        <v>188</v>
      </c>
    </row>
    <row r="181" spans="1:11" hidden="1" x14ac:dyDescent="0.2">
      <c r="A181" s="81" t="s">
        <v>985</v>
      </c>
      <c r="B181" s="16" t="s">
        <v>1003</v>
      </c>
      <c r="C181" s="17">
        <v>8</v>
      </c>
      <c r="D181" s="17" t="s">
        <v>450</v>
      </c>
      <c r="E181" s="17" t="s">
        <v>22</v>
      </c>
      <c r="F181" s="18">
        <v>59862</v>
      </c>
      <c r="G181" s="17" t="s">
        <v>1025</v>
      </c>
      <c r="H181" s="17" t="s">
        <v>1075</v>
      </c>
      <c r="I181" s="19">
        <v>472</v>
      </c>
      <c r="J181" s="17">
        <v>6793043</v>
      </c>
      <c r="K181" s="85" t="s">
        <v>759</v>
      </c>
    </row>
    <row r="182" spans="1:11" hidden="1" x14ac:dyDescent="0.2">
      <c r="A182" s="81" t="s">
        <v>942</v>
      </c>
      <c r="B182" s="16" t="s">
        <v>1002</v>
      </c>
      <c r="C182" s="17">
        <v>8</v>
      </c>
      <c r="D182" s="17" t="s">
        <v>356</v>
      </c>
      <c r="E182" s="17" t="s">
        <v>13</v>
      </c>
      <c r="F182" s="18">
        <v>37465</v>
      </c>
      <c r="G182" s="17" t="s">
        <v>1025</v>
      </c>
      <c r="H182" s="17" t="s">
        <v>1072</v>
      </c>
      <c r="I182" s="19">
        <v>291</v>
      </c>
      <c r="J182" s="17">
        <v>6749908</v>
      </c>
      <c r="K182" s="85" t="s">
        <v>357</v>
      </c>
    </row>
    <row r="183" spans="1:11" hidden="1" x14ac:dyDescent="0.2">
      <c r="A183" s="81" t="s">
        <v>988</v>
      </c>
      <c r="B183" s="16" t="s">
        <v>1010</v>
      </c>
      <c r="C183" s="17">
        <v>8</v>
      </c>
      <c r="D183" s="17" t="s">
        <v>314</v>
      </c>
      <c r="E183" s="17" t="s">
        <v>7</v>
      </c>
      <c r="F183" s="18">
        <v>36935</v>
      </c>
      <c r="G183" s="17" t="s">
        <v>1025</v>
      </c>
      <c r="H183" s="17" t="s">
        <v>1081</v>
      </c>
      <c r="I183" s="19">
        <v>305</v>
      </c>
      <c r="J183" s="17">
        <v>6693449</v>
      </c>
      <c r="K183" s="85" t="s">
        <v>315</v>
      </c>
    </row>
    <row r="184" spans="1:11" hidden="1" x14ac:dyDescent="0.2">
      <c r="A184" s="81" t="s">
        <v>988</v>
      </c>
      <c r="B184" s="16" t="s">
        <v>1020</v>
      </c>
      <c r="C184" s="17">
        <v>8</v>
      </c>
      <c r="D184" s="17" t="s">
        <v>26</v>
      </c>
      <c r="E184" s="17" t="s">
        <v>25</v>
      </c>
      <c r="F184" s="18">
        <v>66692</v>
      </c>
      <c r="G184" s="17" t="s">
        <v>1025</v>
      </c>
      <c r="H184" s="13" t="s">
        <v>1078</v>
      </c>
      <c r="I184" s="19">
        <v>190</v>
      </c>
      <c r="J184" s="17">
        <v>6735623</v>
      </c>
      <c r="K184" s="85" t="s">
        <v>27</v>
      </c>
    </row>
    <row r="185" spans="1:11" hidden="1" x14ac:dyDescent="0.2">
      <c r="A185" s="81" t="s">
        <v>1006</v>
      </c>
      <c r="B185" s="16" t="s">
        <v>994</v>
      </c>
      <c r="C185" s="17">
        <v>8</v>
      </c>
      <c r="D185" s="17" t="s">
        <v>183</v>
      </c>
      <c r="E185" s="17" t="s">
        <v>19</v>
      </c>
      <c r="F185" s="18">
        <v>93950</v>
      </c>
      <c r="G185" s="17" t="s">
        <v>1025</v>
      </c>
      <c r="H185" s="17" t="s">
        <v>1072</v>
      </c>
      <c r="I185" s="19">
        <v>278</v>
      </c>
      <c r="J185" s="17">
        <v>6796837</v>
      </c>
      <c r="K185" s="85" t="s">
        <v>184</v>
      </c>
    </row>
    <row r="186" spans="1:11" hidden="1" x14ac:dyDescent="0.2">
      <c r="A186" s="81" t="s">
        <v>1007</v>
      </c>
      <c r="B186" s="16" t="s">
        <v>995</v>
      </c>
      <c r="C186" s="17">
        <v>8</v>
      </c>
      <c r="D186" s="17" t="s">
        <v>47</v>
      </c>
      <c r="E186" s="17" t="s">
        <v>22</v>
      </c>
      <c r="F186" s="18">
        <v>11633</v>
      </c>
      <c r="G186" s="17" t="s">
        <v>1025</v>
      </c>
      <c r="H186" s="17" t="s">
        <v>1081</v>
      </c>
      <c r="I186" s="19">
        <v>438</v>
      </c>
      <c r="J186" s="17">
        <v>6638045</v>
      </c>
      <c r="K186" s="85" t="s">
        <v>48</v>
      </c>
    </row>
    <row r="187" spans="1:11" hidden="1" x14ac:dyDescent="0.2">
      <c r="A187" s="81" t="s">
        <v>976</v>
      </c>
      <c r="B187" s="16" t="s">
        <v>1020</v>
      </c>
      <c r="C187" s="17">
        <v>8</v>
      </c>
      <c r="D187" s="17" t="s">
        <v>159</v>
      </c>
      <c r="E187" s="17" t="s">
        <v>22</v>
      </c>
      <c r="F187" s="18">
        <v>14568</v>
      </c>
      <c r="G187" s="17" t="s">
        <v>1025</v>
      </c>
      <c r="H187" s="17" t="s">
        <v>1072</v>
      </c>
      <c r="I187" s="19">
        <v>233</v>
      </c>
      <c r="J187" s="17">
        <v>6674272</v>
      </c>
      <c r="K187" s="85" t="s">
        <v>441</v>
      </c>
    </row>
    <row r="188" spans="1:11" hidden="1" x14ac:dyDescent="0.2">
      <c r="A188" s="81" t="s">
        <v>993</v>
      </c>
      <c r="B188" s="16" t="s">
        <v>1013</v>
      </c>
      <c r="C188" s="17">
        <v>8</v>
      </c>
      <c r="D188" s="17" t="s">
        <v>360</v>
      </c>
      <c r="E188" s="17" t="s">
        <v>19</v>
      </c>
      <c r="F188" s="18">
        <v>18479</v>
      </c>
      <c r="G188" s="17" t="s">
        <v>1025</v>
      </c>
      <c r="H188" s="17" t="s">
        <v>1075</v>
      </c>
      <c r="I188" s="19">
        <v>264</v>
      </c>
      <c r="J188" s="17">
        <v>6754192</v>
      </c>
      <c r="K188" s="85" t="s">
        <v>361</v>
      </c>
    </row>
    <row r="189" spans="1:11" hidden="1" x14ac:dyDescent="0.2">
      <c r="A189" s="81" t="s">
        <v>978</v>
      </c>
      <c r="B189" s="16" t="s">
        <v>1015</v>
      </c>
      <c r="C189" s="17">
        <v>8</v>
      </c>
      <c r="D189" s="17" t="s">
        <v>405</v>
      </c>
      <c r="E189" s="17" t="s">
        <v>28</v>
      </c>
      <c r="F189" s="18">
        <v>25857</v>
      </c>
      <c r="G189" s="17" t="s">
        <v>1025</v>
      </c>
      <c r="H189" s="17" t="s">
        <v>1081</v>
      </c>
      <c r="I189" s="19">
        <v>380</v>
      </c>
      <c r="J189" s="17">
        <v>6665200</v>
      </c>
      <c r="K189" s="85" t="s">
        <v>406</v>
      </c>
    </row>
    <row r="190" spans="1:11" hidden="1" x14ac:dyDescent="0.2">
      <c r="A190" s="81" t="s">
        <v>988</v>
      </c>
      <c r="B190" s="16" t="s">
        <v>986</v>
      </c>
      <c r="C190" s="17">
        <v>9</v>
      </c>
      <c r="D190" s="17" t="s">
        <v>811</v>
      </c>
      <c r="E190" s="17" t="s">
        <v>19</v>
      </c>
      <c r="F190" s="18">
        <v>59876</v>
      </c>
      <c r="G190" s="17" t="s">
        <v>1025</v>
      </c>
      <c r="H190" s="17" t="s">
        <v>1075</v>
      </c>
      <c r="I190" s="19">
        <v>247</v>
      </c>
      <c r="J190" s="17">
        <v>6544659</v>
      </c>
      <c r="K190" s="85" t="s">
        <v>812</v>
      </c>
    </row>
    <row r="191" spans="1:11" hidden="1" x14ac:dyDescent="0.2">
      <c r="A191" s="81" t="s">
        <v>1000</v>
      </c>
      <c r="B191" s="16" t="s">
        <v>1001</v>
      </c>
      <c r="C191" s="17">
        <v>9</v>
      </c>
      <c r="D191" s="17" t="s">
        <v>643</v>
      </c>
      <c r="E191" s="17" t="s">
        <v>13</v>
      </c>
      <c r="F191" s="18">
        <v>43309</v>
      </c>
      <c r="G191" s="17" t="s">
        <v>1025</v>
      </c>
      <c r="H191" s="17" t="s">
        <v>1072</v>
      </c>
      <c r="I191" s="19">
        <v>371</v>
      </c>
      <c r="J191" s="17">
        <v>6531962</v>
      </c>
      <c r="K191" s="85" t="s">
        <v>644</v>
      </c>
    </row>
    <row r="192" spans="1:11" hidden="1" x14ac:dyDescent="0.2">
      <c r="A192" s="81" t="s">
        <v>1006</v>
      </c>
      <c r="B192" s="16" t="s">
        <v>996</v>
      </c>
      <c r="C192" s="17">
        <v>9</v>
      </c>
      <c r="D192" s="17" t="s">
        <v>213</v>
      </c>
      <c r="E192" s="17" t="s">
        <v>34</v>
      </c>
      <c r="F192" s="18">
        <v>15290</v>
      </c>
      <c r="G192" s="17" t="s">
        <v>1025</v>
      </c>
      <c r="H192" s="17" t="s">
        <v>1081</v>
      </c>
      <c r="I192" s="19">
        <v>306</v>
      </c>
      <c r="J192" s="17">
        <v>6559701</v>
      </c>
      <c r="K192" s="85" t="s">
        <v>214</v>
      </c>
    </row>
    <row r="193" spans="1:11" hidden="1" x14ac:dyDescent="0.2">
      <c r="A193" s="81" t="s">
        <v>1017</v>
      </c>
      <c r="B193" s="16" t="s">
        <v>982</v>
      </c>
      <c r="C193" s="17">
        <v>9</v>
      </c>
      <c r="D193" s="17" t="s">
        <v>692</v>
      </c>
      <c r="E193" s="17" t="s">
        <v>34</v>
      </c>
      <c r="F193" s="18">
        <v>26862</v>
      </c>
      <c r="G193" s="17" t="s">
        <v>1025</v>
      </c>
      <c r="H193" s="17" t="s">
        <v>1075</v>
      </c>
      <c r="I193" s="19">
        <v>270</v>
      </c>
      <c r="J193" s="17">
        <v>6584619</v>
      </c>
      <c r="K193" s="85" t="s">
        <v>693</v>
      </c>
    </row>
    <row r="194" spans="1:11" hidden="1" x14ac:dyDescent="0.2">
      <c r="A194" s="81" t="s">
        <v>941</v>
      </c>
      <c r="B194" s="16" t="s">
        <v>994</v>
      </c>
      <c r="C194" s="17">
        <v>9</v>
      </c>
      <c r="D194" s="17" t="s">
        <v>70</v>
      </c>
      <c r="E194" s="17" t="s">
        <v>28</v>
      </c>
      <c r="F194" s="18">
        <v>84360</v>
      </c>
      <c r="G194" s="17" t="s">
        <v>1025</v>
      </c>
      <c r="H194" s="17" t="s">
        <v>1081</v>
      </c>
      <c r="I194" s="19">
        <v>170</v>
      </c>
      <c r="J194" s="17">
        <v>6732670</v>
      </c>
      <c r="K194" s="85" t="s">
        <v>71</v>
      </c>
    </row>
    <row r="195" spans="1:11" hidden="1" x14ac:dyDescent="0.2">
      <c r="A195" s="81" t="s">
        <v>1006</v>
      </c>
      <c r="B195" s="16" t="s">
        <v>1014</v>
      </c>
      <c r="C195" s="17">
        <v>9</v>
      </c>
      <c r="D195" s="17" t="s">
        <v>273</v>
      </c>
      <c r="E195" s="17" t="s">
        <v>34</v>
      </c>
      <c r="F195" s="18">
        <v>53119</v>
      </c>
      <c r="G195" s="17" t="s">
        <v>1025</v>
      </c>
      <c r="H195" s="17" t="s">
        <v>1072</v>
      </c>
      <c r="I195" s="19">
        <v>315</v>
      </c>
      <c r="J195" s="17">
        <v>6669669</v>
      </c>
      <c r="K195" s="85" t="s">
        <v>274</v>
      </c>
    </row>
    <row r="196" spans="1:11" hidden="1" x14ac:dyDescent="0.2">
      <c r="A196" s="81" t="s">
        <v>942</v>
      </c>
      <c r="B196" s="16" t="s">
        <v>1010</v>
      </c>
      <c r="C196" s="17">
        <v>9</v>
      </c>
      <c r="D196" s="17" t="s">
        <v>407</v>
      </c>
      <c r="E196" s="17" t="s">
        <v>31</v>
      </c>
      <c r="F196" s="18">
        <v>72651</v>
      </c>
      <c r="G196" s="17" t="s">
        <v>1025</v>
      </c>
      <c r="H196" s="13" t="s">
        <v>1078</v>
      </c>
      <c r="I196" s="19">
        <v>351</v>
      </c>
      <c r="J196" s="17">
        <v>6698870</v>
      </c>
      <c r="K196" s="85" t="s">
        <v>408</v>
      </c>
    </row>
    <row r="197" spans="1:11" hidden="1" x14ac:dyDescent="0.2">
      <c r="A197" s="81" t="s">
        <v>1005</v>
      </c>
      <c r="B197" s="16" t="s">
        <v>984</v>
      </c>
      <c r="C197" s="17">
        <v>9</v>
      </c>
      <c r="D197" s="17" t="s">
        <v>553</v>
      </c>
      <c r="E197" s="17" t="s">
        <v>22</v>
      </c>
      <c r="F197" s="18">
        <v>23739</v>
      </c>
      <c r="G197" s="17" t="s">
        <v>1025</v>
      </c>
      <c r="H197" s="17" t="s">
        <v>1081</v>
      </c>
      <c r="I197" s="19">
        <v>329</v>
      </c>
      <c r="J197" s="17">
        <v>6545035</v>
      </c>
      <c r="K197" s="85" t="s">
        <v>554</v>
      </c>
    </row>
    <row r="198" spans="1:11" hidden="1" x14ac:dyDescent="0.2">
      <c r="A198" s="81" t="s">
        <v>987</v>
      </c>
      <c r="B198" s="16" t="s">
        <v>994</v>
      </c>
      <c r="C198" s="17">
        <v>9</v>
      </c>
      <c r="D198" s="17" t="s">
        <v>163</v>
      </c>
      <c r="E198" s="17" t="s">
        <v>19</v>
      </c>
      <c r="F198" s="18">
        <v>34981</v>
      </c>
      <c r="G198" s="17" t="s">
        <v>1025</v>
      </c>
      <c r="H198" s="17" t="s">
        <v>1081</v>
      </c>
      <c r="I198" s="19">
        <v>234</v>
      </c>
      <c r="J198" s="17">
        <v>6754035</v>
      </c>
      <c r="K198" s="85" t="s">
        <v>164</v>
      </c>
    </row>
    <row r="199" spans="1:11" hidden="1" x14ac:dyDescent="0.2">
      <c r="A199" s="81" t="s">
        <v>981</v>
      </c>
      <c r="B199" s="16" t="s">
        <v>995</v>
      </c>
      <c r="C199" s="17">
        <v>9</v>
      </c>
      <c r="D199" s="17" t="s">
        <v>862</v>
      </c>
      <c r="E199" s="17" t="s">
        <v>13</v>
      </c>
      <c r="F199" s="18">
        <v>32093</v>
      </c>
      <c r="G199" s="17" t="s">
        <v>1025</v>
      </c>
      <c r="H199" s="17" t="s">
        <v>1081</v>
      </c>
      <c r="I199" s="19">
        <v>472</v>
      </c>
      <c r="J199" s="17">
        <v>6662253</v>
      </c>
      <c r="K199" s="85" t="s">
        <v>863</v>
      </c>
    </row>
    <row r="200" spans="1:11" hidden="1" x14ac:dyDescent="0.2">
      <c r="A200" s="81" t="s">
        <v>942</v>
      </c>
      <c r="B200" s="16" t="s">
        <v>996</v>
      </c>
      <c r="C200" s="17">
        <v>9</v>
      </c>
      <c r="D200" s="17" t="s">
        <v>80</v>
      </c>
      <c r="E200" s="17" t="s">
        <v>13</v>
      </c>
      <c r="F200" s="18">
        <v>55265</v>
      </c>
      <c r="G200" s="17" t="s">
        <v>1025</v>
      </c>
      <c r="H200" s="17" t="s">
        <v>1072</v>
      </c>
      <c r="I200" s="19">
        <v>268</v>
      </c>
      <c r="J200" s="17">
        <v>6747847</v>
      </c>
      <c r="K200" s="85" t="s">
        <v>81</v>
      </c>
    </row>
    <row r="201" spans="1:11" hidden="1" x14ac:dyDescent="0.2">
      <c r="A201" s="81" t="s">
        <v>1011</v>
      </c>
      <c r="B201" s="16" t="s">
        <v>1002</v>
      </c>
      <c r="C201" s="17">
        <v>9</v>
      </c>
      <c r="D201" s="17" t="s">
        <v>851</v>
      </c>
      <c r="E201" s="17" t="s">
        <v>22</v>
      </c>
      <c r="F201" s="18">
        <v>88123</v>
      </c>
      <c r="G201" s="17" t="s">
        <v>1025</v>
      </c>
      <c r="H201" s="17" t="s">
        <v>1072</v>
      </c>
      <c r="I201" s="19">
        <v>281</v>
      </c>
      <c r="J201" s="17">
        <v>6513623</v>
      </c>
      <c r="K201" s="85" t="s">
        <v>852</v>
      </c>
    </row>
    <row r="202" spans="1:11" hidden="1" x14ac:dyDescent="0.2">
      <c r="A202" s="81" t="s">
        <v>989</v>
      </c>
      <c r="B202" s="16" t="s">
        <v>1001</v>
      </c>
      <c r="C202" s="17">
        <v>9</v>
      </c>
      <c r="D202" s="17" t="s">
        <v>181</v>
      </c>
      <c r="E202" s="17" t="s">
        <v>13</v>
      </c>
      <c r="F202" s="18">
        <v>65112</v>
      </c>
      <c r="G202" s="17" t="s">
        <v>1025</v>
      </c>
      <c r="H202" s="17" t="s">
        <v>1081</v>
      </c>
      <c r="I202" s="19">
        <v>219</v>
      </c>
      <c r="J202" s="17">
        <v>6554302</v>
      </c>
      <c r="K202" s="85" t="s">
        <v>376</v>
      </c>
    </row>
    <row r="203" spans="1:11" hidden="1" x14ac:dyDescent="0.2">
      <c r="A203" s="81" t="s">
        <v>1017</v>
      </c>
      <c r="B203" s="16" t="s">
        <v>1002</v>
      </c>
      <c r="C203" s="17">
        <v>9</v>
      </c>
      <c r="D203" s="17" t="s">
        <v>141</v>
      </c>
      <c r="E203" s="17" t="s">
        <v>16</v>
      </c>
      <c r="F203" s="18">
        <v>27400</v>
      </c>
      <c r="G203" s="17" t="s">
        <v>1025</v>
      </c>
      <c r="H203" s="17" t="s">
        <v>1072</v>
      </c>
      <c r="I203" s="19">
        <v>185</v>
      </c>
      <c r="J203" s="17">
        <v>6614474</v>
      </c>
      <c r="K203" s="85" t="s">
        <v>142</v>
      </c>
    </row>
    <row r="204" spans="1:11" hidden="1" x14ac:dyDescent="0.2">
      <c r="A204" s="81" t="s">
        <v>991</v>
      </c>
      <c r="B204" s="16" t="s">
        <v>1003</v>
      </c>
      <c r="C204" s="17">
        <v>9</v>
      </c>
      <c r="D204" s="17" t="s">
        <v>611</v>
      </c>
      <c r="E204" s="17" t="s">
        <v>22</v>
      </c>
      <c r="F204" s="18">
        <v>58010</v>
      </c>
      <c r="G204" s="17" t="s">
        <v>1025</v>
      </c>
      <c r="H204" s="17" t="s">
        <v>1075</v>
      </c>
      <c r="I204" s="19">
        <v>191</v>
      </c>
      <c r="J204" s="17">
        <v>6759598</v>
      </c>
      <c r="K204" s="85" t="s">
        <v>612</v>
      </c>
    </row>
    <row r="205" spans="1:11" hidden="1" x14ac:dyDescent="0.2">
      <c r="A205" s="81" t="s">
        <v>997</v>
      </c>
      <c r="B205" s="16" t="s">
        <v>1021</v>
      </c>
      <c r="C205" s="17">
        <v>9</v>
      </c>
      <c r="D205" s="17" t="s">
        <v>295</v>
      </c>
      <c r="E205" s="17" t="s">
        <v>7</v>
      </c>
      <c r="F205" s="18">
        <v>12100</v>
      </c>
      <c r="G205" s="17" t="s">
        <v>1025</v>
      </c>
      <c r="H205" s="17" t="s">
        <v>1078</v>
      </c>
      <c r="I205" s="19">
        <v>316</v>
      </c>
      <c r="J205" s="17">
        <v>6660009</v>
      </c>
      <c r="K205" s="85" t="s">
        <v>296</v>
      </c>
    </row>
    <row r="206" spans="1:11" hidden="1" x14ac:dyDescent="0.2">
      <c r="A206" s="81" t="s">
        <v>997</v>
      </c>
      <c r="B206" s="16" t="s">
        <v>1022</v>
      </c>
      <c r="C206" s="17">
        <v>9</v>
      </c>
      <c r="D206" s="17" t="s">
        <v>497</v>
      </c>
      <c r="E206" s="17" t="s">
        <v>22</v>
      </c>
      <c r="F206" s="18">
        <v>90967</v>
      </c>
      <c r="G206" s="17" t="s">
        <v>1025</v>
      </c>
      <c r="H206" s="17" t="s">
        <v>1075</v>
      </c>
      <c r="I206" s="19">
        <v>440</v>
      </c>
      <c r="J206" s="17">
        <v>6715910</v>
      </c>
      <c r="K206" s="85" t="s">
        <v>498</v>
      </c>
    </row>
    <row r="207" spans="1:11" hidden="1" x14ac:dyDescent="0.2">
      <c r="A207" s="81" t="s">
        <v>981</v>
      </c>
      <c r="B207" s="16" t="s">
        <v>1020</v>
      </c>
      <c r="C207" s="17">
        <v>9</v>
      </c>
      <c r="D207" s="17" t="s">
        <v>444</v>
      </c>
      <c r="E207" s="17" t="s">
        <v>28</v>
      </c>
      <c r="F207" s="18">
        <v>28982</v>
      </c>
      <c r="G207" s="17" t="s">
        <v>1025</v>
      </c>
      <c r="H207" s="17" t="s">
        <v>1078</v>
      </c>
      <c r="I207" s="19">
        <v>244</v>
      </c>
      <c r="J207" s="17">
        <v>6740410</v>
      </c>
      <c r="K207" s="85" t="s">
        <v>445</v>
      </c>
    </row>
    <row r="208" spans="1:11" hidden="1" x14ac:dyDescent="0.2">
      <c r="A208" s="81" t="s">
        <v>989</v>
      </c>
      <c r="B208" s="16" t="s">
        <v>998</v>
      </c>
      <c r="C208" s="17">
        <v>9</v>
      </c>
      <c r="D208" s="17" t="s">
        <v>487</v>
      </c>
      <c r="E208" s="17" t="s">
        <v>7</v>
      </c>
      <c r="F208" s="18">
        <v>68094</v>
      </c>
      <c r="G208" s="17" t="s">
        <v>1025</v>
      </c>
      <c r="H208" s="13" t="s">
        <v>1075</v>
      </c>
      <c r="I208" s="19">
        <v>265</v>
      </c>
      <c r="J208" s="17">
        <v>6777460</v>
      </c>
      <c r="K208" s="85" t="s">
        <v>488</v>
      </c>
    </row>
    <row r="209" spans="1:11" hidden="1" x14ac:dyDescent="0.2">
      <c r="A209" s="81" t="s">
        <v>978</v>
      </c>
      <c r="B209" s="16" t="s">
        <v>1021</v>
      </c>
      <c r="C209" s="17">
        <v>9</v>
      </c>
      <c r="D209" s="17" t="s">
        <v>704</v>
      </c>
      <c r="E209" s="17" t="s">
        <v>22</v>
      </c>
      <c r="F209" s="18">
        <v>39765</v>
      </c>
      <c r="G209" s="17" t="s">
        <v>1025</v>
      </c>
      <c r="H209" s="17" t="s">
        <v>1072</v>
      </c>
      <c r="I209" s="19">
        <v>289</v>
      </c>
      <c r="J209" s="17">
        <v>6524884</v>
      </c>
      <c r="K209" s="85" t="s">
        <v>705</v>
      </c>
    </row>
    <row r="210" spans="1:11" hidden="1" x14ac:dyDescent="0.2">
      <c r="A210" s="81" t="s">
        <v>1018</v>
      </c>
      <c r="B210" s="16" t="s">
        <v>1019</v>
      </c>
      <c r="C210" s="17">
        <v>9</v>
      </c>
      <c r="D210" s="17" t="s">
        <v>102</v>
      </c>
      <c r="E210" s="17" t="s">
        <v>16</v>
      </c>
      <c r="F210" s="18">
        <v>37703</v>
      </c>
      <c r="G210" s="17" t="s">
        <v>1025</v>
      </c>
      <c r="H210" s="17" t="s">
        <v>1078</v>
      </c>
      <c r="I210" s="19">
        <v>195</v>
      </c>
      <c r="J210" s="17">
        <v>6721231</v>
      </c>
      <c r="K210" s="85" t="s">
        <v>103</v>
      </c>
    </row>
    <row r="211" spans="1:11" hidden="1" x14ac:dyDescent="0.2">
      <c r="A211" s="81" t="s">
        <v>989</v>
      </c>
      <c r="B211" s="16" t="s">
        <v>1020</v>
      </c>
      <c r="C211" s="17">
        <v>9</v>
      </c>
      <c r="D211" s="17" t="s">
        <v>794</v>
      </c>
      <c r="E211" s="17" t="s">
        <v>19</v>
      </c>
      <c r="F211" s="18">
        <v>55564</v>
      </c>
      <c r="G211" s="17" t="s">
        <v>1025</v>
      </c>
      <c r="H211" s="17" t="s">
        <v>1072</v>
      </c>
      <c r="I211" s="19">
        <v>276</v>
      </c>
      <c r="J211" s="17">
        <v>6598871</v>
      </c>
      <c r="K211" s="85" t="s">
        <v>795</v>
      </c>
    </row>
    <row r="212" spans="1:11" hidden="1" x14ac:dyDescent="0.2">
      <c r="A212" s="81" t="s">
        <v>983</v>
      </c>
      <c r="B212" s="16" t="s">
        <v>984</v>
      </c>
      <c r="C212" s="17">
        <v>10</v>
      </c>
      <c r="D212" s="17" t="s">
        <v>444</v>
      </c>
      <c r="E212" s="17" t="s">
        <v>28</v>
      </c>
      <c r="F212" s="18">
        <v>37909</v>
      </c>
      <c r="G212" s="17" t="s">
        <v>1025</v>
      </c>
      <c r="H212" s="17" t="s">
        <v>1072</v>
      </c>
      <c r="I212" s="19">
        <v>278</v>
      </c>
      <c r="J212" s="17">
        <v>6644756</v>
      </c>
      <c r="K212" s="85" t="s">
        <v>855</v>
      </c>
    </row>
    <row r="213" spans="1:11" hidden="1" x14ac:dyDescent="0.2">
      <c r="A213" s="81" t="s">
        <v>1004</v>
      </c>
      <c r="B213" s="16" t="s">
        <v>1009</v>
      </c>
      <c r="C213" s="17">
        <v>10</v>
      </c>
      <c r="D213" s="17" t="s">
        <v>690</v>
      </c>
      <c r="E213" s="17" t="s">
        <v>31</v>
      </c>
      <c r="F213" s="18">
        <v>82000</v>
      </c>
      <c r="G213" s="17" t="s">
        <v>1025</v>
      </c>
      <c r="H213" s="17" t="s">
        <v>1072</v>
      </c>
      <c r="I213" s="19">
        <v>365</v>
      </c>
      <c r="J213" s="17">
        <v>6527611</v>
      </c>
      <c r="K213" s="85" t="s">
        <v>691</v>
      </c>
    </row>
    <row r="214" spans="1:11" hidden="1" x14ac:dyDescent="0.2">
      <c r="A214" s="81" t="s">
        <v>1016</v>
      </c>
      <c r="B214" s="16" t="s">
        <v>1013</v>
      </c>
      <c r="C214" s="17">
        <v>10</v>
      </c>
      <c r="D214" s="17" t="s">
        <v>197</v>
      </c>
      <c r="E214" s="17" t="s">
        <v>28</v>
      </c>
      <c r="F214" s="18">
        <v>75477</v>
      </c>
      <c r="G214" s="17" t="s">
        <v>1025</v>
      </c>
      <c r="H214" s="17" t="s">
        <v>1078</v>
      </c>
      <c r="I214" s="19">
        <v>178</v>
      </c>
      <c r="J214" s="17">
        <v>6520749</v>
      </c>
      <c r="K214" s="85" t="s">
        <v>539</v>
      </c>
    </row>
    <row r="215" spans="1:11" hidden="1" x14ac:dyDescent="0.2">
      <c r="A215" s="81" t="s">
        <v>941</v>
      </c>
      <c r="B215" s="16" t="s">
        <v>992</v>
      </c>
      <c r="C215" s="17">
        <v>10</v>
      </c>
      <c r="D215" s="17" t="s">
        <v>813</v>
      </c>
      <c r="E215" s="17" t="s">
        <v>22</v>
      </c>
      <c r="F215" s="18">
        <v>24870</v>
      </c>
      <c r="G215" s="17" t="s">
        <v>1025</v>
      </c>
      <c r="H215" s="17" t="s">
        <v>1081</v>
      </c>
      <c r="I215" s="19">
        <v>476</v>
      </c>
      <c r="J215" s="17">
        <v>6695645</v>
      </c>
      <c r="K215" s="85" t="s">
        <v>814</v>
      </c>
    </row>
    <row r="216" spans="1:11" hidden="1" x14ac:dyDescent="0.2">
      <c r="A216" s="81" t="s">
        <v>991</v>
      </c>
      <c r="B216" s="16" t="s">
        <v>995</v>
      </c>
      <c r="C216" s="17">
        <v>10</v>
      </c>
      <c r="D216" s="17" t="s">
        <v>61</v>
      </c>
      <c r="E216" s="17" t="s">
        <v>13</v>
      </c>
      <c r="F216" s="18">
        <v>50421</v>
      </c>
      <c r="G216" s="17" t="s">
        <v>1025</v>
      </c>
      <c r="H216" s="17" t="s">
        <v>1072</v>
      </c>
      <c r="I216" s="19">
        <v>235</v>
      </c>
      <c r="J216" s="17">
        <v>6662049</v>
      </c>
      <c r="K216" s="85" t="s">
        <v>62</v>
      </c>
    </row>
    <row r="217" spans="1:11" hidden="1" x14ac:dyDescent="0.2">
      <c r="A217" s="81" t="s">
        <v>978</v>
      </c>
      <c r="B217" s="16" t="s">
        <v>998</v>
      </c>
      <c r="C217" s="17">
        <v>10</v>
      </c>
      <c r="D217" s="17" t="s">
        <v>821</v>
      </c>
      <c r="E217" s="17" t="s">
        <v>34</v>
      </c>
      <c r="F217" s="18">
        <v>60011</v>
      </c>
      <c r="G217" s="17" t="s">
        <v>1025</v>
      </c>
      <c r="H217" s="17" t="s">
        <v>1075</v>
      </c>
      <c r="I217" s="19">
        <v>203</v>
      </c>
      <c r="J217" s="17">
        <v>6585497</v>
      </c>
      <c r="K217" s="85" t="s">
        <v>822</v>
      </c>
    </row>
    <row r="218" spans="1:11" hidden="1" x14ac:dyDescent="0.2">
      <c r="A218" s="81" t="s">
        <v>997</v>
      </c>
      <c r="B218" s="16" t="s">
        <v>994</v>
      </c>
      <c r="C218" s="17">
        <v>10</v>
      </c>
      <c r="D218" s="17" t="s">
        <v>737</v>
      </c>
      <c r="E218" s="17" t="s">
        <v>16</v>
      </c>
      <c r="F218" s="18">
        <v>82561</v>
      </c>
      <c r="G218" s="17" t="s">
        <v>1025</v>
      </c>
      <c r="H218" s="17" t="s">
        <v>1078</v>
      </c>
      <c r="I218" s="19">
        <v>324</v>
      </c>
      <c r="J218" s="17">
        <v>6637073</v>
      </c>
      <c r="K218" s="85" t="s">
        <v>738</v>
      </c>
    </row>
    <row r="219" spans="1:11" hidden="1" x14ac:dyDescent="0.2">
      <c r="A219" s="81" t="s">
        <v>993</v>
      </c>
      <c r="B219" s="16" t="s">
        <v>995</v>
      </c>
      <c r="C219" s="17">
        <v>10</v>
      </c>
      <c r="D219" s="17" t="s">
        <v>217</v>
      </c>
      <c r="E219" s="17" t="s">
        <v>10</v>
      </c>
      <c r="F219" s="18">
        <v>53414</v>
      </c>
      <c r="G219" s="17" t="s">
        <v>1025</v>
      </c>
      <c r="H219" s="17" t="s">
        <v>1078</v>
      </c>
      <c r="I219" s="19">
        <v>270</v>
      </c>
      <c r="J219" s="17">
        <v>6591141</v>
      </c>
      <c r="K219" s="85" t="s">
        <v>218</v>
      </c>
    </row>
    <row r="220" spans="1:11" hidden="1" x14ac:dyDescent="0.2">
      <c r="A220" s="81" t="s">
        <v>1005</v>
      </c>
      <c r="B220" s="16" t="s">
        <v>994</v>
      </c>
      <c r="C220" s="17">
        <v>10</v>
      </c>
      <c r="D220" s="17" t="s">
        <v>175</v>
      </c>
      <c r="E220" s="17" t="s">
        <v>7</v>
      </c>
      <c r="F220" s="18">
        <v>53145</v>
      </c>
      <c r="G220" s="17" t="s">
        <v>1025</v>
      </c>
      <c r="H220" s="13" t="s">
        <v>1081</v>
      </c>
      <c r="I220" s="19">
        <v>390</v>
      </c>
      <c r="J220" s="17">
        <v>6607237</v>
      </c>
      <c r="K220" s="85" t="s">
        <v>176</v>
      </c>
    </row>
    <row r="221" spans="1:11" hidden="1" x14ac:dyDescent="0.2">
      <c r="A221" s="81" t="s">
        <v>944</v>
      </c>
      <c r="B221" s="16" t="s">
        <v>1001</v>
      </c>
      <c r="C221" s="17">
        <v>10</v>
      </c>
      <c r="D221" s="17" t="s">
        <v>39</v>
      </c>
      <c r="E221" s="17" t="s">
        <v>10</v>
      </c>
      <c r="F221" s="18">
        <v>62142</v>
      </c>
      <c r="G221" s="17" t="s">
        <v>1025</v>
      </c>
      <c r="H221" s="17" t="s">
        <v>1072</v>
      </c>
      <c r="I221" s="19">
        <v>389</v>
      </c>
      <c r="J221" s="17">
        <v>6770283</v>
      </c>
      <c r="K221" s="85" t="s">
        <v>40</v>
      </c>
    </row>
    <row r="222" spans="1:11" hidden="1" x14ac:dyDescent="0.2">
      <c r="A222" s="81" t="s">
        <v>997</v>
      </c>
      <c r="B222" s="16" t="s">
        <v>1013</v>
      </c>
      <c r="C222" s="17">
        <v>10</v>
      </c>
      <c r="D222" s="17" t="s">
        <v>665</v>
      </c>
      <c r="E222" s="17" t="s">
        <v>19</v>
      </c>
      <c r="F222" s="18">
        <v>21986</v>
      </c>
      <c r="G222" s="17" t="s">
        <v>1025</v>
      </c>
      <c r="H222" s="17" t="s">
        <v>1075</v>
      </c>
      <c r="I222" s="19">
        <v>383</v>
      </c>
      <c r="J222" s="17">
        <v>6731805</v>
      </c>
      <c r="K222" s="85" t="s">
        <v>666</v>
      </c>
    </row>
    <row r="223" spans="1:11" hidden="1" x14ac:dyDescent="0.2">
      <c r="A223" s="81" t="s">
        <v>983</v>
      </c>
      <c r="B223" s="16" t="s">
        <v>1003</v>
      </c>
      <c r="C223" s="17">
        <v>10</v>
      </c>
      <c r="D223" s="17" t="s">
        <v>391</v>
      </c>
      <c r="E223" s="17" t="s">
        <v>7</v>
      </c>
      <c r="F223" s="18">
        <v>80929</v>
      </c>
      <c r="G223" s="17" t="s">
        <v>1025</v>
      </c>
      <c r="H223" s="17" t="s">
        <v>1075</v>
      </c>
      <c r="I223" s="19">
        <v>415</v>
      </c>
      <c r="J223" s="17">
        <v>6750326</v>
      </c>
      <c r="K223" s="85" t="s">
        <v>392</v>
      </c>
    </row>
    <row r="224" spans="1:11" hidden="1" x14ac:dyDescent="0.2">
      <c r="A224" s="81" t="s">
        <v>991</v>
      </c>
      <c r="B224" s="16" t="s">
        <v>994</v>
      </c>
      <c r="C224" s="17">
        <v>10</v>
      </c>
      <c r="D224" s="17" t="s">
        <v>679</v>
      </c>
      <c r="E224" s="17" t="s">
        <v>13</v>
      </c>
      <c r="F224" s="18">
        <v>37638</v>
      </c>
      <c r="G224" s="17" t="s">
        <v>1025</v>
      </c>
      <c r="H224" s="17" t="s">
        <v>1072</v>
      </c>
      <c r="I224" s="19">
        <v>272</v>
      </c>
      <c r="J224" s="17">
        <v>6739107</v>
      </c>
      <c r="K224" s="85" t="s">
        <v>680</v>
      </c>
    </row>
    <row r="225" spans="1:11" hidden="1" x14ac:dyDescent="0.2">
      <c r="A225" s="81" t="s">
        <v>1006</v>
      </c>
      <c r="B225" s="16" t="s">
        <v>1012</v>
      </c>
      <c r="C225" s="17">
        <v>10</v>
      </c>
      <c r="D225" s="17" t="s">
        <v>261</v>
      </c>
      <c r="E225" s="17" t="s">
        <v>16</v>
      </c>
      <c r="F225" s="18">
        <v>52120</v>
      </c>
      <c r="G225" s="17" t="s">
        <v>1025</v>
      </c>
      <c r="H225" s="17" t="s">
        <v>1075</v>
      </c>
      <c r="I225" s="19">
        <v>224</v>
      </c>
      <c r="J225" s="17">
        <v>6797966</v>
      </c>
      <c r="K225" s="85" t="s">
        <v>262</v>
      </c>
    </row>
    <row r="226" spans="1:11" hidden="1" x14ac:dyDescent="0.2">
      <c r="A226" s="81" t="s">
        <v>989</v>
      </c>
      <c r="B226" s="16" t="s">
        <v>984</v>
      </c>
      <c r="C226" s="17">
        <v>10</v>
      </c>
      <c r="D226" s="17" t="s">
        <v>493</v>
      </c>
      <c r="E226" s="17" t="s">
        <v>16</v>
      </c>
      <c r="F226" s="18">
        <v>46774</v>
      </c>
      <c r="G226" s="17" t="s">
        <v>1025</v>
      </c>
      <c r="H226" s="17" t="s">
        <v>1078</v>
      </c>
      <c r="I226" s="19">
        <v>388</v>
      </c>
      <c r="J226" s="17">
        <v>6577926</v>
      </c>
      <c r="K226" s="85" t="s">
        <v>494</v>
      </c>
    </row>
    <row r="227" spans="1:11" hidden="1" x14ac:dyDescent="0.2">
      <c r="A227" s="81" t="s">
        <v>981</v>
      </c>
      <c r="B227" s="16" t="s">
        <v>1001</v>
      </c>
      <c r="C227" s="17">
        <v>10</v>
      </c>
      <c r="D227" s="17" t="s">
        <v>875</v>
      </c>
      <c r="E227" s="17" t="s">
        <v>7</v>
      </c>
      <c r="F227" s="18">
        <v>21569</v>
      </c>
      <c r="G227" s="17" t="s">
        <v>1025</v>
      </c>
      <c r="H227" s="17" t="s">
        <v>1078</v>
      </c>
      <c r="I227" s="19">
        <v>217</v>
      </c>
      <c r="J227" s="17">
        <v>6688551</v>
      </c>
      <c r="K227" s="85" t="s">
        <v>876</v>
      </c>
    </row>
    <row r="228" spans="1:11" hidden="1" x14ac:dyDescent="0.2">
      <c r="A228" s="81" t="s">
        <v>1006</v>
      </c>
      <c r="B228" s="16" t="s">
        <v>1009</v>
      </c>
      <c r="C228" s="17">
        <v>10</v>
      </c>
      <c r="D228" s="17" t="s">
        <v>460</v>
      </c>
      <c r="E228" s="17" t="s">
        <v>22</v>
      </c>
      <c r="F228" s="18">
        <v>28883</v>
      </c>
      <c r="G228" s="17" t="s">
        <v>1025</v>
      </c>
      <c r="H228" s="17" t="s">
        <v>1078</v>
      </c>
      <c r="I228" s="19">
        <v>277</v>
      </c>
      <c r="J228" s="17">
        <v>6591972</v>
      </c>
      <c r="K228" s="85" t="s">
        <v>461</v>
      </c>
    </row>
    <row r="229" spans="1:11" hidden="1" x14ac:dyDescent="0.2">
      <c r="A229" s="82" t="s">
        <v>993</v>
      </c>
      <c r="B229" s="20" t="s">
        <v>1009</v>
      </c>
      <c r="C229" s="20">
        <v>10</v>
      </c>
      <c r="D229" s="17" t="s">
        <v>1029</v>
      </c>
      <c r="E229" s="17" t="s">
        <v>7</v>
      </c>
      <c r="F229" s="18">
        <v>53791.941176470602</v>
      </c>
      <c r="G229" s="17" t="s">
        <v>1025</v>
      </c>
      <c r="H229" s="17" t="s">
        <v>1072</v>
      </c>
      <c r="I229" s="19">
        <v>215.362637362638</v>
      </c>
      <c r="J229" s="17">
        <v>6629312.1470588204</v>
      </c>
      <c r="K229" s="85" t="s">
        <v>1039</v>
      </c>
    </row>
    <row r="230" spans="1:11" hidden="1" x14ac:dyDescent="0.2">
      <c r="A230" s="81" t="s">
        <v>1004</v>
      </c>
      <c r="B230" s="16" t="s">
        <v>982</v>
      </c>
      <c r="C230" s="17">
        <v>11</v>
      </c>
      <c r="D230" s="17" t="s">
        <v>698</v>
      </c>
      <c r="E230" s="17" t="s">
        <v>13</v>
      </c>
      <c r="F230" s="18">
        <v>92724</v>
      </c>
      <c r="G230" s="17" t="s">
        <v>1025</v>
      </c>
      <c r="H230" s="17" t="s">
        <v>1072</v>
      </c>
      <c r="I230" s="19">
        <v>321</v>
      </c>
      <c r="J230" s="17">
        <v>6534329</v>
      </c>
      <c r="K230" s="85" t="s">
        <v>699</v>
      </c>
    </row>
    <row r="231" spans="1:11" hidden="1" x14ac:dyDescent="0.2">
      <c r="A231" s="81" t="s">
        <v>991</v>
      </c>
      <c r="B231" s="16" t="s">
        <v>986</v>
      </c>
      <c r="C231" s="17">
        <v>11</v>
      </c>
      <c r="D231" s="17" t="s">
        <v>866</v>
      </c>
      <c r="E231" s="17" t="s">
        <v>19</v>
      </c>
      <c r="F231" s="18">
        <v>57941</v>
      </c>
      <c r="G231" s="17" t="s">
        <v>1025</v>
      </c>
      <c r="H231" s="17" t="s">
        <v>1075</v>
      </c>
      <c r="I231" s="19">
        <v>314</v>
      </c>
      <c r="J231" s="17">
        <v>6683924</v>
      </c>
      <c r="K231" s="85" t="s">
        <v>867</v>
      </c>
    </row>
    <row r="232" spans="1:11" hidden="1" x14ac:dyDescent="0.2">
      <c r="A232" s="81" t="s">
        <v>981</v>
      </c>
      <c r="B232" s="16" t="s">
        <v>1021</v>
      </c>
      <c r="C232" s="17">
        <v>11</v>
      </c>
      <c r="D232" s="17" t="s">
        <v>241</v>
      </c>
      <c r="E232" s="17" t="s">
        <v>31</v>
      </c>
      <c r="F232" s="18">
        <v>69202</v>
      </c>
      <c r="G232" s="17" t="s">
        <v>1025</v>
      </c>
      <c r="H232" s="13" t="s">
        <v>1078</v>
      </c>
      <c r="I232" s="19">
        <v>175</v>
      </c>
      <c r="J232" s="17">
        <v>6576218</v>
      </c>
      <c r="K232" s="85" t="s">
        <v>350</v>
      </c>
    </row>
    <row r="233" spans="1:11" hidden="1" x14ac:dyDescent="0.2">
      <c r="A233" s="81" t="s">
        <v>1017</v>
      </c>
      <c r="B233" s="16" t="s">
        <v>994</v>
      </c>
      <c r="C233" s="17">
        <v>11</v>
      </c>
      <c r="D233" s="17" t="s">
        <v>370</v>
      </c>
      <c r="E233" s="17" t="s">
        <v>19</v>
      </c>
      <c r="F233" s="18">
        <v>63522</v>
      </c>
      <c r="G233" s="17" t="s">
        <v>1025</v>
      </c>
      <c r="H233" s="17" t="s">
        <v>1075</v>
      </c>
      <c r="I233" s="19">
        <v>232</v>
      </c>
      <c r="J233" s="17">
        <v>6711845</v>
      </c>
      <c r="K233" s="85" t="s">
        <v>478</v>
      </c>
    </row>
    <row r="234" spans="1:11" hidden="1" x14ac:dyDescent="0.2">
      <c r="A234" s="81" t="s">
        <v>942</v>
      </c>
      <c r="B234" s="16" t="s">
        <v>990</v>
      </c>
      <c r="C234" s="17">
        <v>11</v>
      </c>
      <c r="D234" s="17" t="s">
        <v>853</v>
      </c>
      <c r="E234" s="17" t="s">
        <v>25</v>
      </c>
      <c r="F234" s="18">
        <v>20540</v>
      </c>
      <c r="G234" s="17" t="s">
        <v>1025</v>
      </c>
      <c r="H234" s="17" t="s">
        <v>1081</v>
      </c>
      <c r="I234" s="19">
        <v>259</v>
      </c>
      <c r="J234" s="17">
        <v>6725222</v>
      </c>
      <c r="K234" s="85" t="s">
        <v>854</v>
      </c>
    </row>
    <row r="235" spans="1:11" hidden="1" x14ac:dyDescent="0.2">
      <c r="A235" s="81" t="s">
        <v>976</v>
      </c>
      <c r="B235" s="16" t="s">
        <v>1009</v>
      </c>
      <c r="C235" s="17">
        <v>11</v>
      </c>
      <c r="D235" s="17" t="s">
        <v>659</v>
      </c>
      <c r="E235" s="17" t="s">
        <v>10</v>
      </c>
      <c r="F235" s="18">
        <v>10770</v>
      </c>
      <c r="G235" s="17" t="s">
        <v>1025</v>
      </c>
      <c r="H235" s="17" t="s">
        <v>1072</v>
      </c>
      <c r="I235" s="19">
        <v>238</v>
      </c>
      <c r="J235" s="17">
        <v>6700536</v>
      </c>
      <c r="K235" s="85" t="s">
        <v>660</v>
      </c>
    </row>
    <row r="236" spans="1:11" hidden="1" x14ac:dyDescent="0.2">
      <c r="A236" s="81" t="s">
        <v>978</v>
      </c>
      <c r="B236" s="16" t="s">
        <v>1022</v>
      </c>
      <c r="C236" s="17">
        <v>11</v>
      </c>
      <c r="D236" s="17" t="s">
        <v>886</v>
      </c>
      <c r="E236" s="17" t="s">
        <v>25</v>
      </c>
      <c r="F236" s="18">
        <v>78499</v>
      </c>
      <c r="G236" s="17" t="s">
        <v>1025</v>
      </c>
      <c r="H236" s="17" t="s">
        <v>1078</v>
      </c>
      <c r="I236" s="19">
        <v>467</v>
      </c>
      <c r="J236" s="17">
        <v>6786067</v>
      </c>
      <c r="K236" s="85" t="s">
        <v>887</v>
      </c>
    </row>
    <row r="237" spans="1:11" hidden="1" x14ac:dyDescent="0.2">
      <c r="A237" s="81" t="s">
        <v>997</v>
      </c>
      <c r="B237" s="16" t="s">
        <v>1002</v>
      </c>
      <c r="C237" s="17">
        <v>11</v>
      </c>
      <c r="D237" s="17" t="s">
        <v>413</v>
      </c>
      <c r="E237" s="17" t="s">
        <v>10</v>
      </c>
      <c r="F237" s="18">
        <v>66626</v>
      </c>
      <c r="G237" s="17" t="s">
        <v>1025</v>
      </c>
      <c r="H237" s="17" t="s">
        <v>1078</v>
      </c>
      <c r="I237" s="19">
        <v>401</v>
      </c>
      <c r="J237" s="17">
        <v>6778431</v>
      </c>
      <c r="K237" s="85" t="s">
        <v>414</v>
      </c>
    </row>
    <row r="238" spans="1:11" hidden="1" x14ac:dyDescent="0.2">
      <c r="A238" s="81" t="s">
        <v>991</v>
      </c>
      <c r="B238" s="16" t="s">
        <v>1021</v>
      </c>
      <c r="C238" s="17">
        <v>11</v>
      </c>
      <c r="D238" s="17" t="s">
        <v>358</v>
      </c>
      <c r="E238" s="17" t="s">
        <v>16</v>
      </c>
      <c r="F238" s="18">
        <v>10112</v>
      </c>
      <c r="G238" s="17" t="s">
        <v>1025</v>
      </c>
      <c r="H238" s="17" t="s">
        <v>1078</v>
      </c>
      <c r="I238" s="19">
        <v>375</v>
      </c>
      <c r="J238" s="17">
        <v>6764992</v>
      </c>
      <c r="K238" s="85" t="s">
        <v>359</v>
      </c>
    </row>
    <row r="239" spans="1:11" hidden="1" x14ac:dyDescent="0.2">
      <c r="A239" s="81" t="s">
        <v>976</v>
      </c>
      <c r="B239" s="16" t="s">
        <v>1008</v>
      </c>
      <c r="C239" s="17">
        <v>11</v>
      </c>
      <c r="D239" s="17" t="s">
        <v>491</v>
      </c>
      <c r="E239" s="17" t="s">
        <v>13</v>
      </c>
      <c r="F239" s="18">
        <v>47091</v>
      </c>
      <c r="G239" s="17" t="s">
        <v>1025</v>
      </c>
      <c r="H239" s="17" t="s">
        <v>1072</v>
      </c>
      <c r="I239" s="19">
        <v>297</v>
      </c>
      <c r="J239" s="17">
        <v>6751092</v>
      </c>
      <c r="K239" s="85" t="s">
        <v>492</v>
      </c>
    </row>
    <row r="240" spans="1:11" hidden="1" x14ac:dyDescent="0.2">
      <c r="A240" s="81" t="s">
        <v>988</v>
      </c>
      <c r="B240" s="16" t="s">
        <v>982</v>
      </c>
      <c r="C240" s="17">
        <v>11</v>
      </c>
      <c r="D240" s="17" t="s">
        <v>749</v>
      </c>
      <c r="E240" s="17" t="s">
        <v>7</v>
      </c>
      <c r="F240" s="18">
        <v>64854</v>
      </c>
      <c r="G240" s="17" t="s">
        <v>1025</v>
      </c>
      <c r="H240" s="17" t="s">
        <v>1081</v>
      </c>
      <c r="I240" s="19">
        <v>348</v>
      </c>
      <c r="J240" s="17">
        <v>6741748</v>
      </c>
      <c r="K240" s="85" t="s">
        <v>750</v>
      </c>
    </row>
    <row r="241" spans="1:11" hidden="1" x14ac:dyDescent="0.2">
      <c r="A241" s="81" t="s">
        <v>981</v>
      </c>
      <c r="B241" s="16" t="s">
        <v>990</v>
      </c>
      <c r="C241" s="17">
        <v>11</v>
      </c>
      <c r="D241" s="17" t="s">
        <v>567</v>
      </c>
      <c r="E241" s="17" t="s">
        <v>13</v>
      </c>
      <c r="F241" s="18">
        <v>32865</v>
      </c>
      <c r="G241" s="17" t="s">
        <v>1025</v>
      </c>
      <c r="H241" s="17" t="s">
        <v>1078</v>
      </c>
      <c r="I241" s="19">
        <v>309</v>
      </c>
      <c r="J241" s="17">
        <v>6546628</v>
      </c>
      <c r="K241" s="85" t="s">
        <v>568</v>
      </c>
    </row>
    <row r="242" spans="1:11" hidden="1" x14ac:dyDescent="0.2">
      <c r="A242" s="81" t="s">
        <v>983</v>
      </c>
      <c r="B242" s="16" t="s">
        <v>1001</v>
      </c>
      <c r="C242" s="17">
        <v>11</v>
      </c>
      <c r="D242" s="17" t="s">
        <v>479</v>
      </c>
      <c r="E242" s="17" t="s">
        <v>25</v>
      </c>
      <c r="F242" s="18">
        <v>34988</v>
      </c>
      <c r="G242" s="17" t="s">
        <v>1025</v>
      </c>
      <c r="H242" s="17" t="s">
        <v>1072</v>
      </c>
      <c r="I242" s="19">
        <v>398</v>
      </c>
      <c r="J242" s="17">
        <v>6613070</v>
      </c>
      <c r="K242" s="85" t="s">
        <v>904</v>
      </c>
    </row>
    <row r="243" spans="1:11" hidden="1" x14ac:dyDescent="0.2">
      <c r="A243" s="81" t="s">
        <v>989</v>
      </c>
      <c r="B243" s="16" t="s">
        <v>1015</v>
      </c>
      <c r="C243" s="17">
        <v>11</v>
      </c>
      <c r="D243" s="17" t="s">
        <v>724</v>
      </c>
      <c r="E243" s="17" t="s">
        <v>22</v>
      </c>
      <c r="F243" s="18">
        <v>54245</v>
      </c>
      <c r="G243" s="17" t="s">
        <v>1025</v>
      </c>
      <c r="H243" s="17" t="s">
        <v>1081</v>
      </c>
      <c r="I243" s="19">
        <v>432</v>
      </c>
      <c r="J243" s="17">
        <v>6719353</v>
      </c>
      <c r="K243" s="85" t="s">
        <v>725</v>
      </c>
    </row>
    <row r="244" spans="1:11" hidden="1" x14ac:dyDescent="0.2">
      <c r="A244" s="81" t="s">
        <v>987</v>
      </c>
      <c r="B244" s="16" t="s">
        <v>1001</v>
      </c>
      <c r="C244" s="17">
        <v>11</v>
      </c>
      <c r="D244" s="17" t="s">
        <v>239</v>
      </c>
      <c r="E244" s="17" t="s">
        <v>13</v>
      </c>
      <c r="F244" s="18">
        <v>57280</v>
      </c>
      <c r="G244" s="17" t="s">
        <v>1025</v>
      </c>
      <c r="H244" s="13" t="s">
        <v>1081</v>
      </c>
      <c r="I244" s="19">
        <v>318</v>
      </c>
      <c r="J244" s="17">
        <v>6688732</v>
      </c>
      <c r="K244" s="85" t="s">
        <v>240</v>
      </c>
    </row>
    <row r="245" spans="1:11" hidden="1" x14ac:dyDescent="0.2">
      <c r="A245" s="81" t="s">
        <v>983</v>
      </c>
      <c r="B245" s="16" t="s">
        <v>1020</v>
      </c>
      <c r="C245" s="17">
        <v>11</v>
      </c>
      <c r="D245" s="17" t="s">
        <v>716</v>
      </c>
      <c r="E245" s="17" t="s">
        <v>10</v>
      </c>
      <c r="F245" s="18">
        <v>15992</v>
      </c>
      <c r="G245" s="17" t="s">
        <v>1025</v>
      </c>
      <c r="H245" s="17" t="s">
        <v>1075</v>
      </c>
      <c r="I245" s="19">
        <v>209</v>
      </c>
      <c r="J245" s="17">
        <v>6673619</v>
      </c>
      <c r="K245" s="85" t="s">
        <v>717</v>
      </c>
    </row>
    <row r="246" spans="1:11" hidden="1" x14ac:dyDescent="0.2">
      <c r="A246" s="81" t="s">
        <v>978</v>
      </c>
      <c r="B246" s="16" t="s">
        <v>1008</v>
      </c>
      <c r="C246" s="17">
        <v>11</v>
      </c>
      <c r="D246" s="17" t="s">
        <v>281</v>
      </c>
      <c r="E246" s="17" t="s">
        <v>16</v>
      </c>
      <c r="F246" s="18">
        <v>23072</v>
      </c>
      <c r="G246" s="17" t="s">
        <v>1025</v>
      </c>
      <c r="H246" s="17" t="s">
        <v>1075</v>
      </c>
      <c r="I246" s="19">
        <v>170</v>
      </c>
      <c r="J246" s="17">
        <v>6745462</v>
      </c>
      <c r="K246" s="85" t="s">
        <v>282</v>
      </c>
    </row>
    <row r="247" spans="1:11" hidden="1" x14ac:dyDescent="0.2">
      <c r="A247" s="81" t="s">
        <v>1007</v>
      </c>
      <c r="B247" s="16" t="s">
        <v>1002</v>
      </c>
      <c r="C247" s="17">
        <v>11</v>
      </c>
      <c r="D247" s="17" t="s">
        <v>235</v>
      </c>
      <c r="E247" s="17" t="s">
        <v>7</v>
      </c>
      <c r="F247" s="18">
        <v>28633</v>
      </c>
      <c r="G247" s="17" t="s">
        <v>1025</v>
      </c>
      <c r="H247" s="17" t="s">
        <v>1078</v>
      </c>
      <c r="I247" s="19">
        <v>476</v>
      </c>
      <c r="J247" s="17">
        <v>6734164</v>
      </c>
      <c r="K247" s="85" t="s">
        <v>236</v>
      </c>
    </row>
    <row r="248" spans="1:11" hidden="1" x14ac:dyDescent="0.2">
      <c r="A248" s="82" t="s">
        <v>999</v>
      </c>
      <c r="B248" s="20" t="s">
        <v>1008</v>
      </c>
      <c r="C248" s="20">
        <v>11</v>
      </c>
      <c r="D248" s="17" t="s">
        <v>1036</v>
      </c>
      <c r="E248" s="17" t="s">
        <v>31</v>
      </c>
      <c r="F248" s="18">
        <v>53898.617647058803</v>
      </c>
      <c r="G248" s="17" t="s">
        <v>1025</v>
      </c>
      <c r="H248" s="17" t="s">
        <v>1081</v>
      </c>
      <c r="I248" s="19">
        <v>112.25824175824199</v>
      </c>
      <c r="J248" s="17">
        <v>6628377.0514705898</v>
      </c>
      <c r="K248" s="85" t="s">
        <v>1045</v>
      </c>
    </row>
    <row r="249" spans="1:11" hidden="1" x14ac:dyDescent="0.2">
      <c r="A249" s="81" t="s">
        <v>987</v>
      </c>
      <c r="B249" s="16" t="s">
        <v>1003</v>
      </c>
      <c r="C249" s="17">
        <v>12</v>
      </c>
      <c r="D249" s="17" t="s">
        <v>291</v>
      </c>
      <c r="E249" s="17" t="s">
        <v>31</v>
      </c>
      <c r="F249" s="18">
        <v>36354</v>
      </c>
      <c r="G249" s="17" t="s">
        <v>1025</v>
      </c>
      <c r="H249" s="17" t="s">
        <v>1075</v>
      </c>
      <c r="I249" s="19">
        <v>185</v>
      </c>
      <c r="J249" s="17">
        <v>6518971</v>
      </c>
      <c r="K249" s="85" t="s">
        <v>292</v>
      </c>
    </row>
    <row r="250" spans="1:11" hidden="1" x14ac:dyDescent="0.2">
      <c r="A250" s="81" t="s">
        <v>1006</v>
      </c>
      <c r="B250" s="16" t="s">
        <v>990</v>
      </c>
      <c r="C250" s="17">
        <v>12</v>
      </c>
      <c r="D250" s="17" t="s">
        <v>153</v>
      </c>
      <c r="E250" s="17" t="s">
        <v>34</v>
      </c>
      <c r="F250" s="18">
        <v>87388</v>
      </c>
      <c r="G250" s="17" t="s">
        <v>1025</v>
      </c>
      <c r="H250" s="17" t="s">
        <v>1078</v>
      </c>
      <c r="I250" s="19">
        <v>302</v>
      </c>
      <c r="J250" s="17">
        <v>6569525</v>
      </c>
      <c r="K250" s="85" t="s">
        <v>154</v>
      </c>
    </row>
    <row r="251" spans="1:11" hidden="1" x14ac:dyDescent="0.2">
      <c r="A251" s="81" t="s">
        <v>989</v>
      </c>
      <c r="B251" s="16" t="s">
        <v>1003</v>
      </c>
      <c r="C251" s="17">
        <v>12</v>
      </c>
      <c r="D251" s="17" t="s">
        <v>517</v>
      </c>
      <c r="E251" s="17" t="s">
        <v>25</v>
      </c>
      <c r="F251" s="18">
        <v>91722</v>
      </c>
      <c r="G251" s="17" t="s">
        <v>1025</v>
      </c>
      <c r="H251" s="17" t="s">
        <v>1081</v>
      </c>
      <c r="I251" s="19">
        <v>204</v>
      </c>
      <c r="J251" s="17">
        <v>6639856</v>
      </c>
      <c r="K251" s="85" t="s">
        <v>518</v>
      </c>
    </row>
    <row r="252" spans="1:11" hidden="1" x14ac:dyDescent="0.2">
      <c r="A252" s="81" t="s">
        <v>1016</v>
      </c>
      <c r="B252" s="16" t="s">
        <v>1008</v>
      </c>
      <c r="C252" s="17">
        <v>12</v>
      </c>
      <c r="D252" s="17" t="s">
        <v>525</v>
      </c>
      <c r="E252" s="17" t="s">
        <v>7</v>
      </c>
      <c r="F252" s="18">
        <v>75300</v>
      </c>
      <c r="G252" s="17" t="s">
        <v>1025</v>
      </c>
      <c r="H252" s="17" t="s">
        <v>1081</v>
      </c>
      <c r="I252" s="19">
        <v>348</v>
      </c>
      <c r="J252" s="17">
        <v>6590319</v>
      </c>
      <c r="K252" s="85" t="s">
        <v>526</v>
      </c>
    </row>
    <row r="253" spans="1:11" hidden="1" x14ac:dyDescent="0.2">
      <c r="A253" s="81" t="s">
        <v>985</v>
      </c>
      <c r="B253" s="16" t="s">
        <v>1008</v>
      </c>
      <c r="C253" s="17">
        <v>12</v>
      </c>
      <c r="D253" s="17" t="s">
        <v>318</v>
      </c>
      <c r="E253" s="17" t="s">
        <v>13</v>
      </c>
      <c r="F253" s="18">
        <v>61627</v>
      </c>
      <c r="G253" s="17" t="s">
        <v>1025</v>
      </c>
      <c r="H253" s="17" t="s">
        <v>1081</v>
      </c>
      <c r="I253" s="19">
        <v>171</v>
      </c>
      <c r="J253" s="17">
        <v>6509391</v>
      </c>
      <c r="K253" s="85" t="s">
        <v>319</v>
      </c>
    </row>
    <row r="254" spans="1:11" hidden="1" x14ac:dyDescent="0.2">
      <c r="A254" s="81" t="s">
        <v>1016</v>
      </c>
      <c r="B254" s="16" t="s">
        <v>992</v>
      </c>
      <c r="C254" s="17">
        <v>12</v>
      </c>
      <c r="D254" s="17" t="s">
        <v>772</v>
      </c>
      <c r="E254" s="17" t="s">
        <v>13</v>
      </c>
      <c r="F254" s="18">
        <v>41940</v>
      </c>
      <c r="G254" s="17" t="s">
        <v>1025</v>
      </c>
      <c r="H254" s="17" t="s">
        <v>1072</v>
      </c>
      <c r="I254" s="19">
        <v>265</v>
      </c>
      <c r="J254" s="17">
        <v>6703903</v>
      </c>
      <c r="K254" s="85" t="s">
        <v>773</v>
      </c>
    </row>
    <row r="255" spans="1:11" hidden="1" x14ac:dyDescent="0.2">
      <c r="A255" s="81" t="s">
        <v>944</v>
      </c>
      <c r="B255" s="16" t="s">
        <v>995</v>
      </c>
      <c r="C255" s="17">
        <v>12</v>
      </c>
      <c r="D255" s="17" t="s">
        <v>243</v>
      </c>
      <c r="E255" s="17" t="s">
        <v>19</v>
      </c>
      <c r="F255" s="18">
        <v>44541</v>
      </c>
      <c r="G255" s="17" t="s">
        <v>1025</v>
      </c>
      <c r="H255" s="17" t="s">
        <v>1075</v>
      </c>
      <c r="I255" s="19">
        <v>333</v>
      </c>
      <c r="J255" s="17">
        <v>6710242</v>
      </c>
      <c r="K255" s="85" t="s">
        <v>244</v>
      </c>
    </row>
    <row r="256" spans="1:11" hidden="1" x14ac:dyDescent="0.2">
      <c r="A256" s="81" t="s">
        <v>988</v>
      </c>
      <c r="B256" s="16" t="s">
        <v>1013</v>
      </c>
      <c r="C256" s="17">
        <v>12</v>
      </c>
      <c r="D256" s="17" t="s">
        <v>728</v>
      </c>
      <c r="E256" s="17" t="s">
        <v>28</v>
      </c>
      <c r="F256" s="18">
        <v>72423</v>
      </c>
      <c r="G256" s="17" t="s">
        <v>1025</v>
      </c>
      <c r="H256" s="13" t="s">
        <v>1078</v>
      </c>
      <c r="I256" s="19">
        <v>301</v>
      </c>
      <c r="J256" s="17">
        <v>6728122</v>
      </c>
      <c r="K256" s="85" t="s">
        <v>729</v>
      </c>
    </row>
    <row r="257" spans="1:11" hidden="1" x14ac:dyDescent="0.2">
      <c r="A257" s="81" t="s">
        <v>1011</v>
      </c>
      <c r="B257" s="16" t="s">
        <v>1003</v>
      </c>
      <c r="C257" s="17">
        <v>12</v>
      </c>
      <c r="D257" s="17" t="s">
        <v>35</v>
      </c>
      <c r="E257" s="17" t="s">
        <v>34</v>
      </c>
      <c r="F257" s="18">
        <v>52961</v>
      </c>
      <c r="G257" s="17" t="s">
        <v>1025</v>
      </c>
      <c r="H257" s="17" t="s">
        <v>1075</v>
      </c>
      <c r="I257" s="19">
        <v>469</v>
      </c>
      <c r="J257" s="17">
        <v>6624039</v>
      </c>
      <c r="K257" s="85" t="s">
        <v>36</v>
      </c>
    </row>
    <row r="258" spans="1:11" hidden="1" x14ac:dyDescent="0.2">
      <c r="A258" s="81" t="s">
        <v>978</v>
      </c>
      <c r="B258" s="16" t="s">
        <v>1020</v>
      </c>
      <c r="C258" s="17">
        <v>12</v>
      </c>
      <c r="D258" s="17" t="s">
        <v>573</v>
      </c>
      <c r="E258" s="17" t="s">
        <v>22</v>
      </c>
      <c r="F258" s="18">
        <v>83538</v>
      </c>
      <c r="G258" s="17" t="s">
        <v>1025</v>
      </c>
      <c r="H258" s="17" t="s">
        <v>1075</v>
      </c>
      <c r="I258" s="19">
        <v>329</v>
      </c>
      <c r="J258" s="17">
        <v>6662540</v>
      </c>
      <c r="K258" s="85" t="s">
        <v>574</v>
      </c>
    </row>
    <row r="259" spans="1:11" hidden="1" x14ac:dyDescent="0.2">
      <c r="A259" s="81" t="s">
        <v>991</v>
      </c>
      <c r="B259" s="16" t="s">
        <v>1015</v>
      </c>
      <c r="C259" s="17">
        <v>12</v>
      </c>
      <c r="D259" s="17" t="s">
        <v>504</v>
      </c>
      <c r="E259" s="17" t="s">
        <v>34</v>
      </c>
      <c r="F259" s="18">
        <v>57188</v>
      </c>
      <c r="G259" s="17" t="s">
        <v>1025</v>
      </c>
      <c r="H259" s="17" t="s">
        <v>1075</v>
      </c>
      <c r="I259" s="19">
        <v>203</v>
      </c>
      <c r="J259" s="17">
        <v>6556300</v>
      </c>
      <c r="K259" s="85" t="s">
        <v>505</v>
      </c>
    </row>
    <row r="260" spans="1:11" hidden="1" x14ac:dyDescent="0.2">
      <c r="A260" s="81" t="s">
        <v>1004</v>
      </c>
      <c r="B260" s="16" t="s">
        <v>1003</v>
      </c>
      <c r="C260" s="17">
        <v>12</v>
      </c>
      <c r="D260" s="17" t="s">
        <v>677</v>
      </c>
      <c r="E260" s="17" t="s">
        <v>10</v>
      </c>
      <c r="F260" s="18">
        <v>45944</v>
      </c>
      <c r="G260" s="17" t="s">
        <v>1025</v>
      </c>
      <c r="H260" s="17" t="s">
        <v>1078</v>
      </c>
      <c r="I260" s="19">
        <v>312</v>
      </c>
      <c r="J260" s="17">
        <v>6761430</v>
      </c>
      <c r="K260" s="85" t="s">
        <v>678</v>
      </c>
    </row>
    <row r="261" spans="1:11" hidden="1" x14ac:dyDescent="0.2">
      <c r="A261" s="81" t="s">
        <v>1018</v>
      </c>
      <c r="B261" s="16" t="s">
        <v>1019</v>
      </c>
      <c r="C261" s="17">
        <v>12</v>
      </c>
      <c r="D261" s="17" t="s">
        <v>924</v>
      </c>
      <c r="E261" s="17" t="s">
        <v>28</v>
      </c>
      <c r="F261" s="18">
        <v>94141</v>
      </c>
      <c r="G261" s="17" t="s">
        <v>1025</v>
      </c>
      <c r="H261" s="17" t="s">
        <v>1072</v>
      </c>
      <c r="I261" s="19">
        <v>320</v>
      </c>
      <c r="J261" s="17">
        <v>6603758</v>
      </c>
      <c r="K261" s="85" t="s">
        <v>925</v>
      </c>
    </row>
    <row r="262" spans="1:11" hidden="1" x14ac:dyDescent="0.2">
      <c r="A262" s="81" t="s">
        <v>983</v>
      </c>
      <c r="B262" s="16" t="s">
        <v>1012</v>
      </c>
      <c r="C262" s="17">
        <v>12</v>
      </c>
      <c r="D262" s="17" t="s">
        <v>401</v>
      </c>
      <c r="E262" s="17" t="s">
        <v>22</v>
      </c>
      <c r="F262" s="18">
        <v>59141</v>
      </c>
      <c r="G262" s="17" t="s">
        <v>1025</v>
      </c>
      <c r="H262" s="17" t="s">
        <v>1081</v>
      </c>
      <c r="I262" s="19">
        <v>230</v>
      </c>
      <c r="J262" s="17">
        <v>6665301</v>
      </c>
      <c r="K262" s="85" t="s">
        <v>402</v>
      </c>
    </row>
    <row r="263" spans="1:11" hidden="1" x14ac:dyDescent="0.2">
      <c r="A263" s="81" t="s">
        <v>944</v>
      </c>
      <c r="B263" s="16" t="s">
        <v>1021</v>
      </c>
      <c r="C263" s="17">
        <v>12</v>
      </c>
      <c r="D263" s="17" t="s">
        <v>663</v>
      </c>
      <c r="E263" s="17" t="s">
        <v>16</v>
      </c>
      <c r="F263" s="18">
        <v>61501</v>
      </c>
      <c r="G263" s="17" t="s">
        <v>1025</v>
      </c>
      <c r="H263" s="17" t="s">
        <v>1075</v>
      </c>
      <c r="I263" s="19">
        <v>185</v>
      </c>
      <c r="J263" s="17">
        <v>6719183</v>
      </c>
      <c r="K263" s="85" t="s">
        <v>664</v>
      </c>
    </row>
    <row r="264" spans="1:11" hidden="1" x14ac:dyDescent="0.2">
      <c r="A264" s="81" t="s">
        <v>991</v>
      </c>
      <c r="B264" s="16" t="s">
        <v>996</v>
      </c>
      <c r="C264" s="17">
        <v>12</v>
      </c>
      <c r="D264" s="17" t="s">
        <v>340</v>
      </c>
      <c r="E264" s="17" t="s">
        <v>16</v>
      </c>
      <c r="F264" s="18">
        <v>32594</v>
      </c>
      <c r="G264" s="17" t="s">
        <v>1025</v>
      </c>
      <c r="H264" s="17" t="s">
        <v>1075</v>
      </c>
      <c r="I264" s="19">
        <v>319</v>
      </c>
      <c r="J264" s="17">
        <v>6561926</v>
      </c>
      <c r="K264" s="85" t="s">
        <v>341</v>
      </c>
    </row>
    <row r="265" spans="1:11" hidden="1" x14ac:dyDescent="0.2">
      <c r="A265" s="81" t="s">
        <v>1007</v>
      </c>
      <c r="B265" s="16" t="s">
        <v>986</v>
      </c>
      <c r="C265" s="17">
        <v>12</v>
      </c>
      <c r="D265" s="17" t="s">
        <v>66</v>
      </c>
      <c r="E265" s="17" t="s">
        <v>22</v>
      </c>
      <c r="F265" s="18">
        <v>67398</v>
      </c>
      <c r="G265" s="17" t="s">
        <v>1025</v>
      </c>
      <c r="H265" s="17" t="s">
        <v>1078</v>
      </c>
      <c r="I265" s="19">
        <v>420</v>
      </c>
      <c r="J265" s="17">
        <v>6647856</v>
      </c>
      <c r="K265" s="85" t="s">
        <v>67</v>
      </c>
    </row>
    <row r="266" spans="1:11" hidden="1" x14ac:dyDescent="0.2">
      <c r="A266" s="81" t="s">
        <v>985</v>
      </c>
      <c r="B266" s="16" t="s">
        <v>996</v>
      </c>
      <c r="C266" s="17">
        <v>12</v>
      </c>
      <c r="D266" s="17" t="s">
        <v>364</v>
      </c>
      <c r="E266" s="17" t="s">
        <v>25</v>
      </c>
      <c r="F266" s="18">
        <v>43713</v>
      </c>
      <c r="G266" s="17" t="s">
        <v>1025</v>
      </c>
      <c r="H266" s="17" t="s">
        <v>1075</v>
      </c>
      <c r="I266" s="19">
        <v>283</v>
      </c>
      <c r="J266" s="17">
        <v>6765050</v>
      </c>
      <c r="K266" s="85" t="s">
        <v>365</v>
      </c>
    </row>
    <row r="267" spans="1:11" hidden="1" x14ac:dyDescent="0.2">
      <c r="A267" s="81" t="s">
        <v>981</v>
      </c>
      <c r="B267" s="16" t="s">
        <v>996</v>
      </c>
      <c r="C267" s="17">
        <v>12</v>
      </c>
      <c r="D267" s="17" t="s">
        <v>840</v>
      </c>
      <c r="E267" s="17" t="s">
        <v>34</v>
      </c>
      <c r="F267" s="18">
        <v>28943</v>
      </c>
      <c r="G267" s="17" t="s">
        <v>1025</v>
      </c>
      <c r="H267" s="17" t="s">
        <v>1072</v>
      </c>
      <c r="I267" s="19">
        <v>366</v>
      </c>
      <c r="J267" s="17">
        <v>6503502</v>
      </c>
      <c r="K267" s="85" t="s">
        <v>841</v>
      </c>
    </row>
    <row r="268" spans="1:11" hidden="1" x14ac:dyDescent="0.2">
      <c r="A268" s="81" t="s">
        <v>999</v>
      </c>
      <c r="B268" s="16" t="s">
        <v>992</v>
      </c>
      <c r="C268" s="17">
        <v>12</v>
      </c>
      <c r="D268" s="17" t="s">
        <v>399</v>
      </c>
      <c r="E268" s="17" t="s">
        <v>19</v>
      </c>
      <c r="F268" s="18">
        <v>35223</v>
      </c>
      <c r="G268" s="17" t="s">
        <v>1025</v>
      </c>
      <c r="H268" s="13" t="s">
        <v>1081</v>
      </c>
      <c r="I268" s="19">
        <v>386</v>
      </c>
      <c r="J268" s="17">
        <v>6570812</v>
      </c>
      <c r="K268" s="85" t="s">
        <v>400</v>
      </c>
    </row>
    <row r="269" spans="1:11" hidden="1" x14ac:dyDescent="0.2">
      <c r="A269" s="81" t="s">
        <v>987</v>
      </c>
      <c r="B269" s="16" t="s">
        <v>996</v>
      </c>
      <c r="C269" s="17">
        <v>12</v>
      </c>
      <c r="D269" s="17" t="s">
        <v>910</v>
      </c>
      <c r="E269" s="17" t="s">
        <v>7</v>
      </c>
      <c r="F269" s="18">
        <v>76856</v>
      </c>
      <c r="G269" s="17" t="s">
        <v>1025</v>
      </c>
      <c r="H269" s="17" t="s">
        <v>1072</v>
      </c>
      <c r="I269" s="19">
        <v>435</v>
      </c>
      <c r="J269" s="17">
        <v>6513842</v>
      </c>
      <c r="K269" s="85" t="s">
        <v>911</v>
      </c>
    </row>
    <row r="270" spans="1:11" hidden="1" x14ac:dyDescent="0.2">
      <c r="A270" s="81" t="s">
        <v>987</v>
      </c>
      <c r="B270" s="16" t="s">
        <v>990</v>
      </c>
      <c r="C270" s="17">
        <v>12</v>
      </c>
      <c r="D270" s="17" t="s">
        <v>82</v>
      </c>
      <c r="E270" s="17" t="s">
        <v>16</v>
      </c>
      <c r="F270" s="18">
        <v>45190</v>
      </c>
      <c r="G270" s="17" t="s">
        <v>1025</v>
      </c>
      <c r="H270" s="17" t="s">
        <v>1081</v>
      </c>
      <c r="I270" s="19">
        <v>372</v>
      </c>
      <c r="J270" s="17">
        <v>6670706</v>
      </c>
      <c r="K270" s="85" t="s">
        <v>83</v>
      </c>
    </row>
    <row r="271" spans="1:11" hidden="1" x14ac:dyDescent="0.2">
      <c r="A271" s="81" t="s">
        <v>976</v>
      </c>
      <c r="B271" s="16" t="s">
        <v>986</v>
      </c>
      <c r="C271" s="17">
        <v>12</v>
      </c>
      <c r="D271" s="17" t="s">
        <v>672</v>
      </c>
      <c r="E271" s="17" t="s">
        <v>31</v>
      </c>
      <c r="F271" s="18">
        <v>54629</v>
      </c>
      <c r="G271" s="17" t="s">
        <v>1025</v>
      </c>
      <c r="H271" s="17" t="s">
        <v>1078</v>
      </c>
      <c r="I271" s="19">
        <v>426</v>
      </c>
      <c r="J271" s="17">
        <v>6610465</v>
      </c>
      <c r="K271" s="85" t="s">
        <v>673</v>
      </c>
    </row>
    <row r="272" spans="1:11" hidden="1" x14ac:dyDescent="0.2">
      <c r="A272" s="81" t="s">
        <v>1016</v>
      </c>
      <c r="B272" s="16" t="s">
        <v>990</v>
      </c>
      <c r="C272" s="17">
        <v>12</v>
      </c>
      <c r="D272" s="17" t="s">
        <v>615</v>
      </c>
      <c r="E272" s="17" t="s">
        <v>28</v>
      </c>
      <c r="F272" s="18">
        <v>23801</v>
      </c>
      <c r="G272" s="17" t="s">
        <v>1025</v>
      </c>
      <c r="H272" s="17" t="s">
        <v>1072</v>
      </c>
      <c r="I272" s="19">
        <v>358</v>
      </c>
      <c r="J272" s="17">
        <v>6591518</v>
      </c>
      <c r="K272" s="85" t="s">
        <v>616</v>
      </c>
    </row>
    <row r="273" spans="1:11" hidden="1" x14ac:dyDescent="0.2">
      <c r="A273" s="81" t="s">
        <v>1000</v>
      </c>
      <c r="B273" s="16" t="s">
        <v>1014</v>
      </c>
      <c r="C273" s="17">
        <v>13</v>
      </c>
      <c r="D273" s="17" t="s">
        <v>68</v>
      </c>
      <c r="E273" s="17" t="s">
        <v>25</v>
      </c>
      <c r="F273" s="18">
        <v>67348</v>
      </c>
      <c r="G273" s="17" t="s">
        <v>1025</v>
      </c>
      <c r="H273" s="17" t="s">
        <v>1078</v>
      </c>
      <c r="I273" s="19">
        <v>388</v>
      </c>
      <c r="J273" s="17">
        <v>6601007</v>
      </c>
      <c r="K273" s="85" t="s">
        <v>69</v>
      </c>
    </row>
    <row r="274" spans="1:11" hidden="1" x14ac:dyDescent="0.2">
      <c r="A274" s="81" t="s">
        <v>1017</v>
      </c>
      <c r="B274" s="16" t="s">
        <v>992</v>
      </c>
      <c r="C274" s="17">
        <v>13</v>
      </c>
      <c r="D274" s="17" t="s">
        <v>159</v>
      </c>
      <c r="E274" s="17" t="s">
        <v>13</v>
      </c>
      <c r="F274" s="18">
        <v>87618</v>
      </c>
      <c r="G274" s="17" t="s">
        <v>1025</v>
      </c>
      <c r="H274" s="17" t="s">
        <v>1072</v>
      </c>
      <c r="I274" s="19">
        <v>274</v>
      </c>
      <c r="J274" s="17">
        <v>6620684</v>
      </c>
      <c r="K274" s="85" t="s">
        <v>160</v>
      </c>
    </row>
    <row r="275" spans="1:11" hidden="1" x14ac:dyDescent="0.2">
      <c r="A275" s="81" t="s">
        <v>1011</v>
      </c>
      <c r="B275" s="16" t="s">
        <v>1008</v>
      </c>
      <c r="C275" s="17">
        <v>13</v>
      </c>
      <c r="D275" s="17" t="s">
        <v>114</v>
      </c>
      <c r="E275" s="17" t="s">
        <v>34</v>
      </c>
      <c r="F275" s="18">
        <v>27829</v>
      </c>
      <c r="G275" s="17" t="s">
        <v>1025</v>
      </c>
      <c r="H275" s="17" t="s">
        <v>1075</v>
      </c>
      <c r="I275" s="19">
        <v>399</v>
      </c>
      <c r="J275" s="17">
        <v>6735601</v>
      </c>
      <c r="K275" s="85" t="s">
        <v>115</v>
      </c>
    </row>
    <row r="276" spans="1:11" hidden="1" x14ac:dyDescent="0.2">
      <c r="A276" s="81" t="s">
        <v>1011</v>
      </c>
      <c r="B276" s="16" t="s">
        <v>990</v>
      </c>
      <c r="C276" s="17">
        <v>13</v>
      </c>
      <c r="D276" s="17" t="s">
        <v>20</v>
      </c>
      <c r="E276" s="17" t="s">
        <v>19</v>
      </c>
      <c r="F276" s="18">
        <v>27170</v>
      </c>
      <c r="G276" s="17" t="s">
        <v>1025</v>
      </c>
      <c r="H276" s="17" t="s">
        <v>1072</v>
      </c>
      <c r="I276" s="19">
        <v>310</v>
      </c>
      <c r="J276" s="17">
        <v>6738929</v>
      </c>
      <c r="K276" s="85" t="s">
        <v>21</v>
      </c>
    </row>
    <row r="277" spans="1:11" hidden="1" x14ac:dyDescent="0.2">
      <c r="A277" s="81" t="s">
        <v>993</v>
      </c>
      <c r="B277" s="16" t="s">
        <v>1022</v>
      </c>
      <c r="C277" s="17">
        <v>13</v>
      </c>
      <c r="D277" s="17" t="s">
        <v>227</v>
      </c>
      <c r="E277" s="17" t="s">
        <v>25</v>
      </c>
      <c r="F277" s="18">
        <v>41685</v>
      </c>
      <c r="G277" s="17" t="s">
        <v>1025</v>
      </c>
      <c r="H277" s="17" t="s">
        <v>1075</v>
      </c>
      <c r="I277" s="19">
        <v>337</v>
      </c>
      <c r="J277" s="17">
        <v>6506135</v>
      </c>
      <c r="K277" s="85" t="s">
        <v>228</v>
      </c>
    </row>
    <row r="278" spans="1:11" hidden="1" x14ac:dyDescent="0.2">
      <c r="A278" s="81" t="s">
        <v>991</v>
      </c>
      <c r="B278" s="16" t="s">
        <v>984</v>
      </c>
      <c r="C278" s="17">
        <v>13</v>
      </c>
      <c r="D278" s="17" t="s">
        <v>90</v>
      </c>
      <c r="E278" s="17" t="s">
        <v>28</v>
      </c>
      <c r="F278" s="18">
        <v>87312</v>
      </c>
      <c r="G278" s="17" t="s">
        <v>1025</v>
      </c>
      <c r="H278" s="17" t="s">
        <v>1072</v>
      </c>
      <c r="I278" s="19">
        <v>208</v>
      </c>
      <c r="J278" s="17">
        <v>6510813</v>
      </c>
      <c r="K278" s="85" t="s">
        <v>91</v>
      </c>
    </row>
    <row r="279" spans="1:11" hidden="1" x14ac:dyDescent="0.2">
      <c r="A279" s="81" t="s">
        <v>1004</v>
      </c>
      <c r="B279" s="16" t="s">
        <v>984</v>
      </c>
      <c r="C279" s="17">
        <v>13</v>
      </c>
      <c r="D279" s="17" t="s">
        <v>877</v>
      </c>
      <c r="E279" s="17" t="s">
        <v>10</v>
      </c>
      <c r="F279" s="18">
        <v>87532</v>
      </c>
      <c r="G279" s="17" t="s">
        <v>1025</v>
      </c>
      <c r="H279" s="17" t="s">
        <v>1075</v>
      </c>
      <c r="I279" s="19">
        <v>436</v>
      </c>
      <c r="J279" s="17">
        <v>6646463</v>
      </c>
      <c r="K279" s="85" t="s">
        <v>878</v>
      </c>
    </row>
    <row r="280" spans="1:11" hidden="1" x14ac:dyDescent="0.2">
      <c r="A280" s="81" t="s">
        <v>1017</v>
      </c>
      <c r="B280" s="16" t="s">
        <v>1009</v>
      </c>
      <c r="C280" s="17">
        <v>13</v>
      </c>
      <c r="D280" s="17" t="s">
        <v>338</v>
      </c>
      <c r="E280" s="17" t="s">
        <v>13</v>
      </c>
      <c r="F280" s="18">
        <v>46406</v>
      </c>
      <c r="G280" s="17" t="s">
        <v>1025</v>
      </c>
      <c r="H280" s="13" t="s">
        <v>1075</v>
      </c>
      <c r="I280" s="19">
        <v>289</v>
      </c>
      <c r="J280" s="17">
        <v>6587703</v>
      </c>
      <c r="K280" s="85" t="s">
        <v>339</v>
      </c>
    </row>
    <row r="281" spans="1:11" hidden="1" x14ac:dyDescent="0.2">
      <c r="A281" s="81" t="s">
        <v>999</v>
      </c>
      <c r="B281" s="16" t="s">
        <v>982</v>
      </c>
      <c r="C281" s="17">
        <v>13</v>
      </c>
      <c r="D281" s="17" t="s">
        <v>346</v>
      </c>
      <c r="E281" s="17" t="s">
        <v>25</v>
      </c>
      <c r="F281" s="18">
        <v>86821</v>
      </c>
      <c r="G281" s="17" t="s">
        <v>1025</v>
      </c>
      <c r="H281" s="17" t="s">
        <v>1072</v>
      </c>
      <c r="I281" s="19">
        <v>466</v>
      </c>
      <c r="J281" s="17">
        <v>6743641</v>
      </c>
      <c r="K281" s="85" t="s">
        <v>347</v>
      </c>
    </row>
    <row r="282" spans="1:11" hidden="1" x14ac:dyDescent="0.2">
      <c r="A282" s="81" t="s">
        <v>999</v>
      </c>
      <c r="B282" s="16" t="s">
        <v>995</v>
      </c>
      <c r="C282" s="17">
        <v>13</v>
      </c>
      <c r="D282" s="17" t="s">
        <v>548</v>
      </c>
      <c r="E282" s="17" t="s">
        <v>13</v>
      </c>
      <c r="F282" s="18">
        <v>15080</v>
      </c>
      <c r="G282" s="17" t="s">
        <v>1025</v>
      </c>
      <c r="H282" s="17" t="s">
        <v>1081</v>
      </c>
      <c r="I282" s="19">
        <v>340</v>
      </c>
      <c r="J282" s="17">
        <v>6676601</v>
      </c>
      <c r="K282" s="85" t="s">
        <v>549</v>
      </c>
    </row>
    <row r="283" spans="1:11" hidden="1" x14ac:dyDescent="0.2">
      <c r="A283" s="81" t="s">
        <v>981</v>
      </c>
      <c r="B283" s="16" t="s">
        <v>1003</v>
      </c>
      <c r="C283" s="17">
        <v>13</v>
      </c>
      <c r="D283" s="17" t="s">
        <v>328</v>
      </c>
      <c r="E283" s="17" t="s">
        <v>28</v>
      </c>
      <c r="F283" s="18">
        <v>57273</v>
      </c>
      <c r="G283" s="17" t="s">
        <v>1025</v>
      </c>
      <c r="H283" s="17" t="s">
        <v>1081</v>
      </c>
      <c r="I283" s="19">
        <v>446</v>
      </c>
      <c r="J283" s="17">
        <v>6601993</v>
      </c>
      <c r="K283" s="85" t="s">
        <v>329</v>
      </c>
    </row>
    <row r="284" spans="1:11" hidden="1" x14ac:dyDescent="0.2">
      <c r="A284" s="81" t="s">
        <v>1016</v>
      </c>
      <c r="B284" s="16" t="s">
        <v>1021</v>
      </c>
      <c r="C284" s="17">
        <v>13</v>
      </c>
      <c r="D284" s="17" t="s">
        <v>631</v>
      </c>
      <c r="E284" s="17" t="s">
        <v>25</v>
      </c>
      <c r="F284" s="18">
        <v>54271</v>
      </c>
      <c r="G284" s="17" t="s">
        <v>1025</v>
      </c>
      <c r="H284" s="17" t="s">
        <v>1078</v>
      </c>
      <c r="I284" s="19">
        <v>413</v>
      </c>
      <c r="J284" s="17">
        <v>6549828</v>
      </c>
      <c r="K284" s="85" t="s">
        <v>632</v>
      </c>
    </row>
    <row r="285" spans="1:11" hidden="1" x14ac:dyDescent="0.2">
      <c r="A285" s="81" t="s">
        <v>941</v>
      </c>
      <c r="B285" s="16" t="s">
        <v>986</v>
      </c>
      <c r="C285" s="17">
        <v>13</v>
      </c>
      <c r="D285" s="17" t="s">
        <v>706</v>
      </c>
      <c r="E285" s="17" t="s">
        <v>25</v>
      </c>
      <c r="F285" s="18">
        <v>40841</v>
      </c>
      <c r="G285" s="17" t="s">
        <v>1025</v>
      </c>
      <c r="H285" s="17" t="s">
        <v>1078</v>
      </c>
      <c r="I285" s="19">
        <v>462</v>
      </c>
      <c r="J285" s="17">
        <v>6626807</v>
      </c>
      <c r="K285" s="85" t="s">
        <v>707</v>
      </c>
    </row>
    <row r="286" spans="1:11" hidden="1" x14ac:dyDescent="0.2">
      <c r="A286" s="81" t="s">
        <v>941</v>
      </c>
      <c r="B286" s="16" t="s">
        <v>1010</v>
      </c>
      <c r="C286" s="17">
        <v>13</v>
      </c>
      <c r="D286" s="17" t="s">
        <v>132</v>
      </c>
      <c r="E286" s="17" t="s">
        <v>31</v>
      </c>
      <c r="F286" s="18">
        <v>73477</v>
      </c>
      <c r="G286" s="17" t="s">
        <v>1025</v>
      </c>
      <c r="H286" s="17" t="s">
        <v>1078</v>
      </c>
      <c r="I286" s="19">
        <v>312</v>
      </c>
      <c r="J286" s="17">
        <v>6678659</v>
      </c>
      <c r="K286" s="85" t="s">
        <v>133</v>
      </c>
    </row>
    <row r="287" spans="1:11" hidden="1" x14ac:dyDescent="0.2">
      <c r="A287" s="81" t="s">
        <v>989</v>
      </c>
      <c r="B287" s="16" t="s">
        <v>1009</v>
      </c>
      <c r="C287" s="17">
        <v>13</v>
      </c>
      <c r="D287" s="17" t="s">
        <v>621</v>
      </c>
      <c r="E287" s="17" t="s">
        <v>10</v>
      </c>
      <c r="F287" s="18">
        <v>61434</v>
      </c>
      <c r="G287" s="17" t="s">
        <v>1025</v>
      </c>
      <c r="H287" s="17" t="s">
        <v>1072</v>
      </c>
      <c r="I287" s="19">
        <v>241</v>
      </c>
      <c r="J287" s="17">
        <v>6777113</v>
      </c>
      <c r="K287" s="85" t="s">
        <v>622</v>
      </c>
    </row>
    <row r="288" spans="1:11" hidden="1" x14ac:dyDescent="0.2">
      <c r="A288" s="81" t="s">
        <v>991</v>
      </c>
      <c r="B288" s="16" t="s">
        <v>982</v>
      </c>
      <c r="C288" s="17">
        <v>13</v>
      </c>
      <c r="D288" s="17" t="s">
        <v>864</v>
      </c>
      <c r="E288" s="17" t="s">
        <v>16</v>
      </c>
      <c r="F288" s="18">
        <v>41659</v>
      </c>
      <c r="G288" s="17" t="s">
        <v>1025</v>
      </c>
      <c r="H288" s="17" t="s">
        <v>1081</v>
      </c>
      <c r="I288" s="19">
        <v>255</v>
      </c>
      <c r="J288" s="17">
        <v>6755378</v>
      </c>
      <c r="K288" s="85" t="s">
        <v>865</v>
      </c>
    </row>
    <row r="289" spans="1:11" hidden="1" x14ac:dyDescent="0.2">
      <c r="A289" s="81" t="s">
        <v>1016</v>
      </c>
      <c r="B289" s="16" t="s">
        <v>1009</v>
      </c>
      <c r="C289" s="17">
        <v>13</v>
      </c>
      <c r="D289" s="17" t="s">
        <v>774</v>
      </c>
      <c r="E289" s="17" t="s">
        <v>16</v>
      </c>
      <c r="F289" s="18">
        <v>61688</v>
      </c>
      <c r="G289" s="17" t="s">
        <v>1025</v>
      </c>
      <c r="H289" s="17" t="s">
        <v>1072</v>
      </c>
      <c r="I289" s="19">
        <v>181</v>
      </c>
      <c r="J289" s="17">
        <v>6519422</v>
      </c>
      <c r="K289" s="85" t="s">
        <v>775</v>
      </c>
    </row>
    <row r="290" spans="1:11" hidden="1" x14ac:dyDescent="0.2">
      <c r="A290" s="81" t="s">
        <v>1004</v>
      </c>
      <c r="B290" s="16" t="s">
        <v>1010</v>
      </c>
      <c r="C290" s="17">
        <v>13</v>
      </c>
      <c r="D290" s="17" t="s">
        <v>815</v>
      </c>
      <c r="E290" s="17" t="s">
        <v>25</v>
      </c>
      <c r="F290" s="18">
        <v>13914</v>
      </c>
      <c r="G290" s="17" t="s">
        <v>1025</v>
      </c>
      <c r="H290" s="17" t="s">
        <v>1081</v>
      </c>
      <c r="I290" s="19">
        <v>440</v>
      </c>
      <c r="J290" s="17">
        <v>6560055</v>
      </c>
      <c r="K290" s="85" t="s">
        <v>816</v>
      </c>
    </row>
    <row r="291" spans="1:11" hidden="1" x14ac:dyDescent="0.2">
      <c r="A291" s="81" t="s">
        <v>1016</v>
      </c>
      <c r="B291" s="16" t="s">
        <v>1015</v>
      </c>
      <c r="C291" s="17">
        <v>13</v>
      </c>
      <c r="D291" s="17" t="s">
        <v>540</v>
      </c>
      <c r="E291" s="17" t="s">
        <v>31</v>
      </c>
      <c r="F291" s="18">
        <v>42336</v>
      </c>
      <c r="G291" s="17" t="s">
        <v>1025</v>
      </c>
      <c r="H291" s="17" t="s">
        <v>1078</v>
      </c>
      <c r="I291" s="19">
        <v>434</v>
      </c>
      <c r="J291" s="17">
        <v>6622005</v>
      </c>
      <c r="K291" s="85" t="s">
        <v>541</v>
      </c>
    </row>
    <row r="292" spans="1:11" hidden="1" x14ac:dyDescent="0.2">
      <c r="A292" s="81" t="s">
        <v>993</v>
      </c>
      <c r="B292" s="16" t="s">
        <v>990</v>
      </c>
      <c r="C292" s="17">
        <v>13</v>
      </c>
      <c r="D292" s="17" t="s">
        <v>277</v>
      </c>
      <c r="E292" s="17" t="s">
        <v>10</v>
      </c>
      <c r="F292" s="18">
        <v>52122</v>
      </c>
      <c r="G292" s="17" t="s">
        <v>1025</v>
      </c>
      <c r="H292" s="13" t="s">
        <v>1075</v>
      </c>
      <c r="I292" s="19">
        <v>323</v>
      </c>
      <c r="J292" s="17">
        <v>6568498</v>
      </c>
      <c r="K292" s="85" t="s">
        <v>278</v>
      </c>
    </row>
    <row r="293" spans="1:11" hidden="1" x14ac:dyDescent="0.2">
      <c r="A293" s="81" t="s">
        <v>988</v>
      </c>
      <c r="B293" s="16" t="s">
        <v>1008</v>
      </c>
      <c r="C293" s="17">
        <v>13</v>
      </c>
      <c r="D293" s="17" t="s">
        <v>411</v>
      </c>
      <c r="E293" s="17" t="s">
        <v>7</v>
      </c>
      <c r="F293" s="18">
        <v>19490</v>
      </c>
      <c r="G293" s="17" t="s">
        <v>1025</v>
      </c>
      <c r="H293" s="17" t="s">
        <v>1078</v>
      </c>
      <c r="I293" s="19">
        <v>446</v>
      </c>
      <c r="J293" s="17">
        <v>6782169</v>
      </c>
      <c r="K293" s="85" t="s">
        <v>412</v>
      </c>
    </row>
    <row r="294" spans="1:11" hidden="1" x14ac:dyDescent="0.2">
      <c r="A294" s="81" t="s">
        <v>1000</v>
      </c>
      <c r="B294" s="16" t="s">
        <v>1021</v>
      </c>
      <c r="C294" s="17">
        <v>13</v>
      </c>
      <c r="D294" s="17" t="s">
        <v>395</v>
      </c>
      <c r="E294" s="17" t="s">
        <v>13</v>
      </c>
      <c r="F294" s="18">
        <v>80721</v>
      </c>
      <c r="G294" s="17" t="s">
        <v>1025</v>
      </c>
      <c r="H294" s="17" t="s">
        <v>1081</v>
      </c>
      <c r="I294" s="19">
        <v>297</v>
      </c>
      <c r="J294" s="17">
        <v>6539384</v>
      </c>
      <c r="K294" s="85" t="s">
        <v>396</v>
      </c>
    </row>
    <row r="295" spans="1:11" hidden="1" x14ac:dyDescent="0.2">
      <c r="A295" s="81" t="s">
        <v>976</v>
      </c>
      <c r="B295" s="16" t="s">
        <v>996</v>
      </c>
      <c r="C295" s="17">
        <v>13</v>
      </c>
      <c r="D295" s="17" t="s">
        <v>124</v>
      </c>
      <c r="E295" s="17" t="s">
        <v>19</v>
      </c>
      <c r="F295" s="18">
        <v>90776</v>
      </c>
      <c r="G295" s="17" t="s">
        <v>1025</v>
      </c>
      <c r="H295" s="17" t="s">
        <v>1081</v>
      </c>
      <c r="I295" s="19">
        <v>448</v>
      </c>
      <c r="J295" s="17">
        <v>6582865</v>
      </c>
      <c r="K295" s="85" t="s">
        <v>125</v>
      </c>
    </row>
    <row r="296" spans="1:11" hidden="1" x14ac:dyDescent="0.2">
      <c r="A296" s="81" t="s">
        <v>1004</v>
      </c>
      <c r="B296" s="16" t="s">
        <v>994</v>
      </c>
      <c r="C296" s="17">
        <v>13</v>
      </c>
      <c r="D296" s="17" t="s">
        <v>415</v>
      </c>
      <c r="E296" s="17" t="s">
        <v>13</v>
      </c>
      <c r="F296" s="18">
        <v>75146</v>
      </c>
      <c r="G296" s="17" t="s">
        <v>1025</v>
      </c>
      <c r="H296" s="17" t="s">
        <v>1081</v>
      </c>
      <c r="I296" s="19">
        <v>409</v>
      </c>
      <c r="J296" s="17">
        <v>6590337</v>
      </c>
      <c r="K296" s="85" t="s">
        <v>416</v>
      </c>
    </row>
    <row r="297" spans="1:11" hidden="1" x14ac:dyDescent="0.2">
      <c r="A297" s="82" t="s">
        <v>1000</v>
      </c>
      <c r="B297" s="20" t="s">
        <v>984</v>
      </c>
      <c r="C297" s="20">
        <v>13</v>
      </c>
      <c r="D297" s="17" t="s">
        <v>1027</v>
      </c>
      <c r="E297" s="17" t="s">
        <v>16</v>
      </c>
      <c r="F297" s="18">
        <v>53756.382352941197</v>
      </c>
      <c r="G297" s="17" t="s">
        <v>1025</v>
      </c>
      <c r="H297" s="17" t="s">
        <v>1081</v>
      </c>
      <c r="I297" s="19">
        <v>249.73076923076999</v>
      </c>
      <c r="J297" s="17">
        <v>6629623.8455882296</v>
      </c>
      <c r="K297" s="85" t="s">
        <v>802</v>
      </c>
    </row>
    <row r="298" spans="1:11" hidden="1" x14ac:dyDescent="0.2">
      <c r="A298" s="81" t="s">
        <v>987</v>
      </c>
      <c r="B298" s="16" t="s">
        <v>986</v>
      </c>
      <c r="C298" s="17">
        <v>14</v>
      </c>
      <c r="D298" s="17" t="s">
        <v>569</v>
      </c>
      <c r="E298" s="17" t="s">
        <v>16</v>
      </c>
      <c r="F298" s="18">
        <v>80689</v>
      </c>
      <c r="G298" s="17" t="s">
        <v>1025</v>
      </c>
      <c r="H298" s="17" t="s">
        <v>1078</v>
      </c>
      <c r="I298" s="19">
        <v>456</v>
      </c>
      <c r="J298" s="17">
        <v>6547671</v>
      </c>
      <c r="K298" s="85" t="s">
        <v>570</v>
      </c>
    </row>
    <row r="299" spans="1:11" hidden="1" x14ac:dyDescent="0.2">
      <c r="A299" s="81" t="s">
        <v>981</v>
      </c>
      <c r="B299" s="16" t="s">
        <v>1009</v>
      </c>
      <c r="C299" s="17">
        <v>14</v>
      </c>
      <c r="D299" s="17" t="s">
        <v>825</v>
      </c>
      <c r="E299" s="17" t="s">
        <v>10</v>
      </c>
      <c r="F299" s="18">
        <v>48173</v>
      </c>
      <c r="G299" s="17" t="s">
        <v>1025</v>
      </c>
      <c r="H299" s="17" t="s">
        <v>1072</v>
      </c>
      <c r="I299" s="19">
        <v>176</v>
      </c>
      <c r="J299" s="17">
        <v>6709764</v>
      </c>
      <c r="K299" s="85" t="s">
        <v>826</v>
      </c>
    </row>
    <row r="300" spans="1:11" hidden="1" x14ac:dyDescent="0.2">
      <c r="A300" s="81" t="s">
        <v>1017</v>
      </c>
      <c r="B300" s="16" t="s">
        <v>995</v>
      </c>
      <c r="C300" s="17">
        <v>14</v>
      </c>
      <c r="D300" s="17" t="s">
        <v>819</v>
      </c>
      <c r="E300" s="17" t="s">
        <v>31</v>
      </c>
      <c r="F300" s="18">
        <v>16285</v>
      </c>
      <c r="G300" s="17" t="s">
        <v>1025</v>
      </c>
      <c r="H300" s="17" t="s">
        <v>1081</v>
      </c>
      <c r="I300" s="19">
        <v>221</v>
      </c>
      <c r="J300" s="17">
        <v>6629184</v>
      </c>
      <c r="K300" s="85" t="s">
        <v>820</v>
      </c>
    </row>
    <row r="301" spans="1:11" hidden="1" x14ac:dyDescent="0.2">
      <c r="A301" s="81" t="s">
        <v>1017</v>
      </c>
      <c r="B301" s="16" t="s">
        <v>1015</v>
      </c>
      <c r="C301" s="17">
        <v>14</v>
      </c>
      <c r="D301" s="17" t="s">
        <v>116</v>
      </c>
      <c r="E301" s="17" t="s">
        <v>7</v>
      </c>
      <c r="F301" s="18">
        <v>73474</v>
      </c>
      <c r="G301" s="17" t="s">
        <v>1025</v>
      </c>
      <c r="H301" s="17" t="s">
        <v>1078</v>
      </c>
      <c r="I301" s="19">
        <v>454</v>
      </c>
      <c r="J301" s="17">
        <v>6653521</v>
      </c>
      <c r="K301" s="85" t="s">
        <v>117</v>
      </c>
    </row>
    <row r="302" spans="1:11" hidden="1" x14ac:dyDescent="0.2">
      <c r="A302" s="81" t="s">
        <v>989</v>
      </c>
      <c r="B302" s="16" t="s">
        <v>986</v>
      </c>
      <c r="C302" s="17">
        <v>14</v>
      </c>
      <c r="D302" s="17" t="s">
        <v>151</v>
      </c>
      <c r="E302" s="17" t="s">
        <v>31</v>
      </c>
      <c r="F302" s="18">
        <v>23957</v>
      </c>
      <c r="G302" s="17" t="s">
        <v>1025</v>
      </c>
      <c r="H302" s="17" t="s">
        <v>1072</v>
      </c>
      <c r="I302" s="19">
        <v>454</v>
      </c>
      <c r="J302" s="17">
        <v>6541196</v>
      </c>
      <c r="K302" s="85" t="s">
        <v>152</v>
      </c>
    </row>
    <row r="303" spans="1:11" hidden="1" x14ac:dyDescent="0.2">
      <c r="A303" s="81" t="s">
        <v>1016</v>
      </c>
      <c r="B303" s="16" t="s">
        <v>1002</v>
      </c>
      <c r="C303" s="17">
        <v>14</v>
      </c>
      <c r="D303" s="17" t="s">
        <v>807</v>
      </c>
      <c r="E303" s="17" t="s">
        <v>13</v>
      </c>
      <c r="F303" s="18">
        <v>37769</v>
      </c>
      <c r="G303" s="17" t="s">
        <v>1025</v>
      </c>
      <c r="H303" s="17" t="s">
        <v>1081</v>
      </c>
      <c r="I303" s="19">
        <v>362</v>
      </c>
      <c r="J303" s="17">
        <v>6762308</v>
      </c>
      <c r="K303" s="85" t="s">
        <v>808</v>
      </c>
    </row>
    <row r="304" spans="1:11" hidden="1" x14ac:dyDescent="0.2">
      <c r="A304" s="81" t="s">
        <v>978</v>
      </c>
      <c r="B304" s="16" t="s">
        <v>1014</v>
      </c>
      <c r="C304" s="17">
        <v>14</v>
      </c>
      <c r="D304" s="17" t="s">
        <v>681</v>
      </c>
      <c r="E304" s="17" t="s">
        <v>16</v>
      </c>
      <c r="F304" s="18">
        <v>62565</v>
      </c>
      <c r="G304" s="17" t="s">
        <v>1025</v>
      </c>
      <c r="H304" s="13" t="s">
        <v>1075</v>
      </c>
      <c r="I304" s="19">
        <v>193</v>
      </c>
      <c r="J304" s="17">
        <v>6692705</v>
      </c>
      <c r="K304" s="85" t="s">
        <v>682</v>
      </c>
    </row>
    <row r="305" spans="1:11" hidden="1" x14ac:dyDescent="0.2">
      <c r="A305" s="81" t="s">
        <v>978</v>
      </c>
      <c r="B305" s="16" t="s">
        <v>1001</v>
      </c>
      <c r="C305" s="17">
        <v>14</v>
      </c>
      <c r="D305" s="17" t="s">
        <v>726</v>
      </c>
      <c r="E305" s="17" t="s">
        <v>25</v>
      </c>
      <c r="F305" s="18">
        <v>65658</v>
      </c>
      <c r="G305" s="17" t="s">
        <v>1025</v>
      </c>
      <c r="H305" s="17" t="s">
        <v>1078</v>
      </c>
      <c r="I305" s="19">
        <v>462</v>
      </c>
      <c r="J305" s="17">
        <v>6654504</v>
      </c>
      <c r="K305" s="85" t="s">
        <v>727</v>
      </c>
    </row>
    <row r="306" spans="1:11" hidden="1" x14ac:dyDescent="0.2">
      <c r="A306" s="81" t="s">
        <v>942</v>
      </c>
      <c r="B306" s="16" t="s">
        <v>995</v>
      </c>
      <c r="C306" s="17">
        <v>14</v>
      </c>
      <c r="D306" s="17" t="s">
        <v>100</v>
      </c>
      <c r="E306" s="17" t="s">
        <v>13</v>
      </c>
      <c r="F306" s="18">
        <v>60975</v>
      </c>
      <c r="G306" s="17" t="s">
        <v>1025</v>
      </c>
      <c r="H306" s="17" t="s">
        <v>1072</v>
      </c>
      <c r="I306" s="19">
        <v>337</v>
      </c>
      <c r="J306" s="17">
        <v>6510346</v>
      </c>
      <c r="K306" s="85" t="s">
        <v>101</v>
      </c>
    </row>
    <row r="307" spans="1:11" hidden="1" x14ac:dyDescent="0.2">
      <c r="A307" s="81" t="s">
        <v>978</v>
      </c>
      <c r="B307" s="16" t="s">
        <v>982</v>
      </c>
      <c r="C307" s="17">
        <v>14</v>
      </c>
      <c r="D307" s="17" t="s">
        <v>847</v>
      </c>
      <c r="E307" s="17" t="s">
        <v>16</v>
      </c>
      <c r="F307" s="18">
        <v>58503</v>
      </c>
      <c r="G307" s="17" t="s">
        <v>1025</v>
      </c>
      <c r="H307" s="17" t="s">
        <v>1075</v>
      </c>
      <c r="I307" s="19">
        <v>386</v>
      </c>
      <c r="J307" s="17">
        <v>6588507</v>
      </c>
      <c r="K307" s="85" t="s">
        <v>848</v>
      </c>
    </row>
    <row r="308" spans="1:11" hidden="1" x14ac:dyDescent="0.2">
      <c r="A308" s="81" t="s">
        <v>991</v>
      </c>
      <c r="B308" s="16" t="s">
        <v>1020</v>
      </c>
      <c r="C308" s="17">
        <v>14</v>
      </c>
      <c r="D308" s="17" t="s">
        <v>446</v>
      </c>
      <c r="E308" s="17" t="s">
        <v>34</v>
      </c>
      <c r="F308" s="18">
        <v>94134</v>
      </c>
      <c r="G308" s="17" t="s">
        <v>1025</v>
      </c>
      <c r="H308" s="17" t="s">
        <v>1075</v>
      </c>
      <c r="I308" s="19">
        <v>319</v>
      </c>
      <c r="J308" s="17">
        <v>6571852</v>
      </c>
      <c r="K308" s="85" t="s">
        <v>674</v>
      </c>
    </row>
    <row r="309" spans="1:11" hidden="1" x14ac:dyDescent="0.2">
      <c r="A309" s="81" t="s">
        <v>1006</v>
      </c>
      <c r="B309" s="16" t="s">
        <v>984</v>
      </c>
      <c r="C309" s="17">
        <v>14</v>
      </c>
      <c r="D309" s="17" t="s">
        <v>739</v>
      </c>
      <c r="E309" s="17" t="s">
        <v>19</v>
      </c>
      <c r="F309" s="18">
        <v>24583</v>
      </c>
      <c r="G309" s="17" t="s">
        <v>1025</v>
      </c>
      <c r="H309" s="17" t="s">
        <v>1081</v>
      </c>
      <c r="I309" s="19">
        <v>239</v>
      </c>
      <c r="J309" s="17">
        <v>6640835</v>
      </c>
      <c r="K309" s="85" t="s">
        <v>740</v>
      </c>
    </row>
    <row r="310" spans="1:11" hidden="1" x14ac:dyDescent="0.2">
      <c r="A310" s="81" t="s">
        <v>987</v>
      </c>
      <c r="B310" s="16" t="s">
        <v>1010</v>
      </c>
      <c r="C310" s="17">
        <v>14</v>
      </c>
      <c r="D310" s="17" t="s">
        <v>603</v>
      </c>
      <c r="E310" s="17" t="s">
        <v>10</v>
      </c>
      <c r="F310" s="18">
        <v>60179</v>
      </c>
      <c r="G310" s="17" t="s">
        <v>1025</v>
      </c>
      <c r="H310" s="17" t="s">
        <v>1072</v>
      </c>
      <c r="I310" s="19">
        <v>434</v>
      </c>
      <c r="J310" s="17">
        <v>6735812</v>
      </c>
      <c r="K310" s="85" t="s">
        <v>604</v>
      </c>
    </row>
    <row r="311" spans="1:11" hidden="1" x14ac:dyDescent="0.2">
      <c r="A311" s="81" t="s">
        <v>985</v>
      </c>
      <c r="B311" s="16" t="s">
        <v>1002</v>
      </c>
      <c r="C311" s="17">
        <v>14</v>
      </c>
      <c r="D311" s="17" t="s">
        <v>193</v>
      </c>
      <c r="E311" s="17" t="s">
        <v>34</v>
      </c>
      <c r="F311" s="18">
        <v>67317</v>
      </c>
      <c r="G311" s="17" t="s">
        <v>1025</v>
      </c>
      <c r="H311" s="17" t="s">
        <v>1075</v>
      </c>
      <c r="I311" s="19">
        <v>349</v>
      </c>
      <c r="J311" s="17">
        <v>6759834</v>
      </c>
      <c r="K311" s="85" t="s">
        <v>194</v>
      </c>
    </row>
    <row r="312" spans="1:11" hidden="1" x14ac:dyDescent="0.2">
      <c r="A312" s="81" t="s">
        <v>978</v>
      </c>
      <c r="B312" s="16" t="s">
        <v>1002</v>
      </c>
      <c r="C312" s="17">
        <v>14</v>
      </c>
      <c r="D312" s="17" t="s">
        <v>470</v>
      </c>
      <c r="E312" s="17" t="s">
        <v>25</v>
      </c>
      <c r="F312" s="18">
        <v>38373</v>
      </c>
      <c r="G312" s="17" t="s">
        <v>1025</v>
      </c>
      <c r="H312" s="17" t="s">
        <v>1075</v>
      </c>
      <c r="I312" s="19">
        <v>458</v>
      </c>
      <c r="J312" s="17">
        <v>6554745</v>
      </c>
      <c r="K312" s="85" t="s">
        <v>594</v>
      </c>
    </row>
    <row r="313" spans="1:11" hidden="1" x14ac:dyDescent="0.2">
      <c r="A313" s="81" t="s">
        <v>989</v>
      </c>
      <c r="B313" s="16" t="s">
        <v>1021</v>
      </c>
      <c r="C313" s="17">
        <v>14</v>
      </c>
      <c r="D313" s="17" t="s">
        <v>366</v>
      </c>
      <c r="E313" s="17" t="s">
        <v>28</v>
      </c>
      <c r="F313" s="18">
        <v>39280</v>
      </c>
      <c r="G313" s="17" t="s">
        <v>1025</v>
      </c>
      <c r="H313" s="17" t="s">
        <v>1072</v>
      </c>
      <c r="I313" s="19">
        <v>220</v>
      </c>
      <c r="J313" s="17">
        <v>6690216</v>
      </c>
      <c r="K313" s="85" t="s">
        <v>367</v>
      </c>
    </row>
    <row r="314" spans="1:11" hidden="1" x14ac:dyDescent="0.2">
      <c r="A314" s="81" t="s">
        <v>1000</v>
      </c>
      <c r="B314" s="16" t="s">
        <v>1015</v>
      </c>
      <c r="C314" s="17">
        <v>14</v>
      </c>
      <c r="D314" s="17" t="s">
        <v>231</v>
      </c>
      <c r="E314" s="17" t="s">
        <v>31</v>
      </c>
      <c r="F314" s="18">
        <v>29661</v>
      </c>
      <c r="G314" s="17" t="s">
        <v>1025</v>
      </c>
      <c r="H314" s="17" t="s">
        <v>1081</v>
      </c>
      <c r="I314" s="19">
        <v>182</v>
      </c>
      <c r="J314" s="17">
        <v>6665024</v>
      </c>
      <c r="K314" s="85" t="s">
        <v>232</v>
      </c>
    </row>
    <row r="315" spans="1:11" hidden="1" x14ac:dyDescent="0.2">
      <c r="A315" s="81" t="s">
        <v>1004</v>
      </c>
      <c r="B315" s="16" t="s">
        <v>1021</v>
      </c>
      <c r="C315" s="17">
        <v>14</v>
      </c>
      <c r="D315" s="17" t="s">
        <v>757</v>
      </c>
      <c r="E315" s="17" t="s">
        <v>19</v>
      </c>
      <c r="F315" s="18">
        <v>91814</v>
      </c>
      <c r="G315" s="17" t="s">
        <v>1025</v>
      </c>
      <c r="H315" s="17" t="s">
        <v>1072</v>
      </c>
      <c r="I315" s="19">
        <v>416</v>
      </c>
      <c r="J315" s="17">
        <v>6742770</v>
      </c>
      <c r="K315" s="85" t="s">
        <v>758</v>
      </c>
    </row>
    <row r="316" spans="1:11" hidden="1" x14ac:dyDescent="0.2">
      <c r="A316" s="81" t="s">
        <v>1007</v>
      </c>
      <c r="B316" s="16" t="s">
        <v>1001</v>
      </c>
      <c r="C316" s="17">
        <v>14</v>
      </c>
      <c r="D316" s="17" t="s">
        <v>836</v>
      </c>
      <c r="E316" s="17" t="s">
        <v>28</v>
      </c>
      <c r="F316" s="18">
        <v>18023</v>
      </c>
      <c r="G316" s="17" t="s">
        <v>1025</v>
      </c>
      <c r="H316" s="13" t="s">
        <v>1081</v>
      </c>
      <c r="I316" s="19">
        <v>337</v>
      </c>
      <c r="J316" s="17">
        <v>6754137</v>
      </c>
      <c r="K316" s="85" t="s">
        <v>837</v>
      </c>
    </row>
    <row r="317" spans="1:11" hidden="1" x14ac:dyDescent="0.2">
      <c r="A317" s="81" t="s">
        <v>993</v>
      </c>
      <c r="B317" s="16" t="s">
        <v>1002</v>
      </c>
      <c r="C317" s="17">
        <v>14</v>
      </c>
      <c r="D317" s="17" t="s">
        <v>537</v>
      </c>
      <c r="E317" s="17" t="s">
        <v>25</v>
      </c>
      <c r="F317" s="18">
        <v>70282</v>
      </c>
      <c r="G317" s="17" t="s">
        <v>1025</v>
      </c>
      <c r="H317" s="17" t="s">
        <v>1072</v>
      </c>
      <c r="I317" s="19">
        <v>187</v>
      </c>
      <c r="J317" s="17">
        <v>6682802</v>
      </c>
      <c r="K317" s="85" t="s">
        <v>538</v>
      </c>
    </row>
    <row r="318" spans="1:11" hidden="1" x14ac:dyDescent="0.2">
      <c r="A318" s="81" t="s">
        <v>1011</v>
      </c>
      <c r="B318" s="16" t="s">
        <v>1013</v>
      </c>
      <c r="C318" s="17">
        <v>14</v>
      </c>
      <c r="D318" s="17" t="s">
        <v>502</v>
      </c>
      <c r="E318" s="17" t="s">
        <v>31</v>
      </c>
      <c r="F318" s="18">
        <v>39210</v>
      </c>
      <c r="G318" s="17" t="s">
        <v>1025</v>
      </c>
      <c r="H318" s="17" t="s">
        <v>1075</v>
      </c>
      <c r="I318" s="19">
        <v>435</v>
      </c>
      <c r="J318" s="17">
        <v>6746903</v>
      </c>
      <c r="K318" s="85" t="s">
        <v>503</v>
      </c>
    </row>
    <row r="319" spans="1:11" hidden="1" x14ac:dyDescent="0.2">
      <c r="A319" s="81" t="s">
        <v>981</v>
      </c>
      <c r="B319" s="16" t="s">
        <v>984</v>
      </c>
      <c r="C319" s="17">
        <v>15</v>
      </c>
      <c r="D319" s="17" t="s">
        <v>859</v>
      </c>
      <c r="E319" s="17" t="s">
        <v>7</v>
      </c>
      <c r="F319" s="18">
        <v>62811</v>
      </c>
      <c r="G319" s="17" t="s">
        <v>1025</v>
      </c>
      <c r="H319" s="17" t="s">
        <v>1075</v>
      </c>
      <c r="I319" s="19">
        <v>464</v>
      </c>
      <c r="J319" s="17">
        <v>6618348</v>
      </c>
      <c r="K319" s="85" t="s">
        <v>860</v>
      </c>
    </row>
    <row r="320" spans="1:11" hidden="1" x14ac:dyDescent="0.2">
      <c r="A320" s="81" t="s">
        <v>1006</v>
      </c>
      <c r="B320" s="16" t="s">
        <v>1013</v>
      </c>
      <c r="C320" s="17">
        <v>15</v>
      </c>
      <c r="D320" s="17" t="s">
        <v>199</v>
      </c>
      <c r="E320" s="17" t="s">
        <v>16</v>
      </c>
      <c r="F320" s="18">
        <v>51804</v>
      </c>
      <c r="G320" s="17" t="s">
        <v>1025</v>
      </c>
      <c r="H320" s="17" t="s">
        <v>1081</v>
      </c>
      <c r="I320" s="19">
        <v>432</v>
      </c>
      <c r="J320" s="17">
        <v>6769013</v>
      </c>
      <c r="K320" s="85" t="s">
        <v>645</v>
      </c>
    </row>
    <row r="321" spans="1:11" hidden="1" x14ac:dyDescent="0.2">
      <c r="A321" s="81" t="s">
        <v>988</v>
      </c>
      <c r="B321" s="16" t="s">
        <v>990</v>
      </c>
      <c r="C321" s="17">
        <v>15</v>
      </c>
      <c r="D321" s="17" t="s">
        <v>472</v>
      </c>
      <c r="E321" s="17" t="s">
        <v>10</v>
      </c>
      <c r="F321" s="18">
        <v>61492</v>
      </c>
      <c r="G321" s="17" t="s">
        <v>1025</v>
      </c>
      <c r="H321" s="17" t="s">
        <v>1072</v>
      </c>
      <c r="I321" s="19">
        <v>230</v>
      </c>
      <c r="J321" s="17">
        <v>6582757</v>
      </c>
      <c r="K321" s="85" t="s">
        <v>473</v>
      </c>
    </row>
    <row r="322" spans="1:11" hidden="1" x14ac:dyDescent="0.2">
      <c r="A322" s="81" t="s">
        <v>941</v>
      </c>
      <c r="B322" s="16" t="s">
        <v>1008</v>
      </c>
      <c r="C322" s="17">
        <v>15</v>
      </c>
      <c r="D322" s="17" t="s">
        <v>209</v>
      </c>
      <c r="E322" s="17" t="s">
        <v>28</v>
      </c>
      <c r="F322" s="18">
        <v>10474</v>
      </c>
      <c r="G322" s="17" t="s">
        <v>1025</v>
      </c>
      <c r="H322" s="17" t="s">
        <v>1078</v>
      </c>
      <c r="I322" s="19">
        <v>186</v>
      </c>
      <c r="J322" s="17">
        <v>6789426</v>
      </c>
      <c r="K322" s="85" t="s">
        <v>210</v>
      </c>
    </row>
    <row r="323" spans="1:11" hidden="1" x14ac:dyDescent="0.2">
      <c r="A323" s="81" t="s">
        <v>976</v>
      </c>
      <c r="B323" s="16" t="s">
        <v>1015</v>
      </c>
      <c r="C323" s="17">
        <v>15</v>
      </c>
      <c r="D323" s="17" t="s">
        <v>533</v>
      </c>
      <c r="E323" s="17" t="s">
        <v>19</v>
      </c>
      <c r="F323" s="18">
        <v>71259</v>
      </c>
      <c r="G323" s="17" t="s">
        <v>1025</v>
      </c>
      <c r="H323" s="17" t="s">
        <v>1075</v>
      </c>
      <c r="I323" s="19">
        <v>336</v>
      </c>
      <c r="J323" s="17">
        <v>6716347</v>
      </c>
      <c r="K323" s="85" t="s">
        <v>534</v>
      </c>
    </row>
    <row r="324" spans="1:11" hidden="1" x14ac:dyDescent="0.2">
      <c r="A324" s="81" t="s">
        <v>1005</v>
      </c>
      <c r="B324" s="16" t="s">
        <v>982</v>
      </c>
      <c r="C324" s="17">
        <v>15</v>
      </c>
      <c r="D324" s="17" t="s">
        <v>429</v>
      </c>
      <c r="E324" s="17" t="s">
        <v>34</v>
      </c>
      <c r="F324" s="18">
        <v>16075</v>
      </c>
      <c r="G324" s="17" t="s">
        <v>1025</v>
      </c>
      <c r="H324" s="17" t="s">
        <v>1075</v>
      </c>
      <c r="I324" s="19">
        <v>193</v>
      </c>
      <c r="J324" s="17">
        <v>6748652</v>
      </c>
      <c r="K324" s="85" t="s">
        <v>430</v>
      </c>
    </row>
    <row r="325" spans="1:11" hidden="1" x14ac:dyDescent="0.2">
      <c r="A325" s="81" t="s">
        <v>987</v>
      </c>
      <c r="B325" s="16" t="s">
        <v>1014</v>
      </c>
      <c r="C325" s="17">
        <v>15</v>
      </c>
      <c r="D325" s="17" t="s">
        <v>229</v>
      </c>
      <c r="E325" s="17" t="s">
        <v>28</v>
      </c>
      <c r="F325" s="18">
        <v>92989</v>
      </c>
      <c r="G325" s="17" t="s">
        <v>1025</v>
      </c>
      <c r="H325" s="17" t="s">
        <v>1081</v>
      </c>
      <c r="I325" s="19">
        <v>175</v>
      </c>
      <c r="J325" s="17">
        <v>6654336</v>
      </c>
      <c r="K325" s="85" t="s">
        <v>230</v>
      </c>
    </row>
    <row r="326" spans="1:11" hidden="1" x14ac:dyDescent="0.2">
      <c r="A326" s="81" t="s">
        <v>981</v>
      </c>
      <c r="B326" s="16" t="s">
        <v>1008</v>
      </c>
      <c r="C326" s="17">
        <v>15</v>
      </c>
      <c r="D326" s="17" t="s">
        <v>265</v>
      </c>
      <c r="E326" s="17" t="s">
        <v>22</v>
      </c>
      <c r="F326" s="18">
        <v>13317</v>
      </c>
      <c r="G326" s="17" t="s">
        <v>1025</v>
      </c>
      <c r="H326" s="17" t="s">
        <v>1078</v>
      </c>
      <c r="I326" s="19">
        <v>387</v>
      </c>
      <c r="J326" s="17">
        <v>6575196</v>
      </c>
      <c r="K326" s="85" t="s">
        <v>266</v>
      </c>
    </row>
    <row r="327" spans="1:11" hidden="1" x14ac:dyDescent="0.2">
      <c r="A327" s="81" t="s">
        <v>942</v>
      </c>
      <c r="B327" s="16" t="s">
        <v>992</v>
      </c>
      <c r="C327" s="17">
        <v>15</v>
      </c>
      <c r="D327" s="17" t="s">
        <v>888</v>
      </c>
      <c r="E327" s="17" t="s">
        <v>28</v>
      </c>
      <c r="F327" s="18">
        <v>25726</v>
      </c>
      <c r="G327" s="17" t="s">
        <v>1025</v>
      </c>
      <c r="H327" s="17" t="s">
        <v>1078</v>
      </c>
      <c r="I327" s="19">
        <v>209</v>
      </c>
      <c r="J327" s="17">
        <v>6593333</v>
      </c>
      <c r="K327" s="85" t="s">
        <v>889</v>
      </c>
    </row>
    <row r="328" spans="1:11" hidden="1" x14ac:dyDescent="0.2">
      <c r="A328" s="81" t="s">
        <v>976</v>
      </c>
      <c r="B328" s="16" t="s">
        <v>1014</v>
      </c>
      <c r="C328" s="17">
        <v>15</v>
      </c>
      <c r="D328" s="17" t="s">
        <v>215</v>
      </c>
      <c r="E328" s="17" t="s">
        <v>7</v>
      </c>
      <c r="F328" s="18">
        <v>26375</v>
      </c>
      <c r="G328" s="17" t="s">
        <v>1025</v>
      </c>
      <c r="H328" s="13" t="s">
        <v>1078</v>
      </c>
      <c r="I328" s="19">
        <v>381</v>
      </c>
      <c r="J328" s="17">
        <v>6506905</v>
      </c>
      <c r="K328" s="85" t="s">
        <v>216</v>
      </c>
    </row>
    <row r="329" spans="1:11" hidden="1" x14ac:dyDescent="0.2">
      <c r="A329" s="81" t="s">
        <v>993</v>
      </c>
      <c r="B329" s="16" t="s">
        <v>1014</v>
      </c>
      <c r="C329" s="17">
        <v>15</v>
      </c>
      <c r="D329" s="17" t="s">
        <v>454</v>
      </c>
      <c r="E329" s="17" t="s">
        <v>25</v>
      </c>
      <c r="F329" s="18">
        <v>92038</v>
      </c>
      <c r="G329" s="17" t="s">
        <v>1025</v>
      </c>
      <c r="H329" s="17" t="s">
        <v>1075</v>
      </c>
      <c r="I329" s="19">
        <v>319</v>
      </c>
      <c r="J329" s="17">
        <v>6548976</v>
      </c>
      <c r="K329" s="85" t="s">
        <v>742</v>
      </c>
    </row>
    <row r="330" spans="1:11" hidden="1" x14ac:dyDescent="0.2">
      <c r="A330" s="81" t="s">
        <v>978</v>
      </c>
      <c r="B330" s="16" t="s">
        <v>1009</v>
      </c>
      <c r="C330" s="17">
        <v>15</v>
      </c>
      <c r="D330" s="17" t="s">
        <v>845</v>
      </c>
      <c r="E330" s="17" t="s">
        <v>13</v>
      </c>
      <c r="F330" s="18">
        <v>16026</v>
      </c>
      <c r="G330" s="17" t="s">
        <v>1025</v>
      </c>
      <c r="H330" s="17" t="s">
        <v>1072</v>
      </c>
      <c r="I330" s="19">
        <v>443</v>
      </c>
      <c r="J330" s="17">
        <v>6574398</v>
      </c>
      <c r="K330" s="85" t="s">
        <v>846</v>
      </c>
    </row>
    <row r="331" spans="1:11" hidden="1" x14ac:dyDescent="0.2">
      <c r="A331" s="82" t="s">
        <v>976</v>
      </c>
      <c r="B331" s="20" t="s">
        <v>1001</v>
      </c>
      <c r="C331" s="20">
        <v>15</v>
      </c>
      <c r="D331" s="17" t="s">
        <v>577</v>
      </c>
      <c r="E331" s="17" t="s">
        <v>13</v>
      </c>
      <c r="F331" s="18">
        <v>53827.5</v>
      </c>
      <c r="G331" s="17" t="s">
        <v>1025</v>
      </c>
      <c r="H331" s="17" t="s">
        <v>1075</v>
      </c>
      <c r="I331" s="19">
        <v>180.994505494506</v>
      </c>
      <c r="J331" s="17">
        <v>6629000.4485294102</v>
      </c>
      <c r="K331" s="85" t="s">
        <v>1042</v>
      </c>
    </row>
    <row r="332" spans="1:11" hidden="1" x14ac:dyDescent="0.2">
      <c r="A332" s="82" t="s">
        <v>944</v>
      </c>
      <c r="B332" s="20" t="s">
        <v>1009</v>
      </c>
      <c r="C332" s="20">
        <v>15</v>
      </c>
      <c r="D332" s="17" t="s">
        <v>1033</v>
      </c>
      <c r="E332" s="17" t="s">
        <v>13</v>
      </c>
      <c r="F332" s="18">
        <v>53863.058823529398</v>
      </c>
      <c r="G332" s="17" t="s">
        <v>1025</v>
      </c>
      <c r="H332" s="17" t="s">
        <v>1078</v>
      </c>
      <c r="I332" s="19">
        <v>146.626373626374</v>
      </c>
      <c r="J332" s="17">
        <v>6628688.75</v>
      </c>
      <c r="K332" s="85" t="s">
        <v>190</v>
      </c>
    </row>
    <row r="333" spans="1:11" hidden="1" x14ac:dyDescent="0.2">
      <c r="A333" s="81" t="s">
        <v>983</v>
      </c>
      <c r="B333" s="16" t="s">
        <v>1002</v>
      </c>
      <c r="C333" s="17">
        <v>8</v>
      </c>
      <c r="D333" s="17" t="s">
        <v>685</v>
      </c>
      <c r="E333" s="17" t="s">
        <v>22</v>
      </c>
      <c r="F333" s="18">
        <v>33754</v>
      </c>
      <c r="G333" s="17" t="s">
        <v>1026</v>
      </c>
      <c r="H333" s="17" t="s">
        <v>1073</v>
      </c>
      <c r="I333" s="19">
        <v>272</v>
      </c>
      <c r="J333" s="17">
        <v>6521306</v>
      </c>
      <c r="K333" s="85" t="s">
        <v>686</v>
      </c>
    </row>
    <row r="334" spans="1:11" hidden="1" x14ac:dyDescent="0.2">
      <c r="A334" s="81" t="s">
        <v>1016</v>
      </c>
      <c r="B334" s="16" t="s">
        <v>1001</v>
      </c>
      <c r="C334" s="17">
        <v>8</v>
      </c>
      <c r="D334" s="17" t="s">
        <v>613</v>
      </c>
      <c r="E334" s="17" t="s">
        <v>25</v>
      </c>
      <c r="F334" s="18">
        <v>58829</v>
      </c>
      <c r="G334" s="17" t="s">
        <v>1026</v>
      </c>
      <c r="H334" s="17" t="s">
        <v>1076</v>
      </c>
      <c r="I334" s="19">
        <v>381</v>
      </c>
      <c r="J334" s="17">
        <v>6515177</v>
      </c>
      <c r="K334" s="85" t="s">
        <v>614</v>
      </c>
    </row>
    <row r="335" spans="1:11" hidden="1" x14ac:dyDescent="0.2">
      <c r="A335" s="81" t="s">
        <v>1007</v>
      </c>
      <c r="B335" s="16" t="s">
        <v>994</v>
      </c>
      <c r="C335" s="17">
        <v>8</v>
      </c>
      <c r="D335" s="17" t="s">
        <v>344</v>
      </c>
      <c r="E335" s="17" t="s">
        <v>22</v>
      </c>
      <c r="F335" s="18">
        <v>20771</v>
      </c>
      <c r="G335" s="17" t="s">
        <v>1026</v>
      </c>
      <c r="H335" s="17" t="s">
        <v>1079</v>
      </c>
      <c r="I335" s="19">
        <v>478</v>
      </c>
      <c r="J335" s="17">
        <v>6607397</v>
      </c>
      <c r="K335" s="85" t="s">
        <v>345</v>
      </c>
    </row>
    <row r="336" spans="1:11" hidden="1" x14ac:dyDescent="0.2">
      <c r="A336" s="81" t="s">
        <v>1016</v>
      </c>
      <c r="B336" s="16" t="s">
        <v>1010</v>
      </c>
      <c r="C336" s="17">
        <v>8</v>
      </c>
      <c r="D336" s="17" t="s">
        <v>106</v>
      </c>
      <c r="E336" s="17" t="s">
        <v>22</v>
      </c>
      <c r="F336" s="18">
        <v>39656</v>
      </c>
      <c r="G336" s="17" t="s">
        <v>1026</v>
      </c>
      <c r="H336" s="17" t="s">
        <v>1079</v>
      </c>
      <c r="I336" s="19">
        <v>367</v>
      </c>
      <c r="J336" s="17">
        <v>6748028</v>
      </c>
      <c r="K336" s="85" t="s">
        <v>107</v>
      </c>
    </row>
    <row r="337" spans="1:11" hidden="1" x14ac:dyDescent="0.2">
      <c r="A337" s="81" t="s">
        <v>987</v>
      </c>
      <c r="B337" s="16" t="s">
        <v>1008</v>
      </c>
      <c r="C337" s="17">
        <v>8</v>
      </c>
      <c r="D337" s="17" t="s">
        <v>597</v>
      </c>
      <c r="E337" s="17" t="s">
        <v>31</v>
      </c>
      <c r="F337" s="18">
        <v>46223</v>
      </c>
      <c r="G337" s="17" t="s">
        <v>1026</v>
      </c>
      <c r="H337" s="17" t="s">
        <v>1076</v>
      </c>
      <c r="I337" s="19">
        <v>247</v>
      </c>
      <c r="J337" s="17">
        <v>6789373</v>
      </c>
      <c r="K337" s="85" t="s">
        <v>598</v>
      </c>
    </row>
    <row r="338" spans="1:11" hidden="1" x14ac:dyDescent="0.2">
      <c r="A338" s="81" t="s">
        <v>941</v>
      </c>
      <c r="B338" s="16" t="s">
        <v>1003</v>
      </c>
      <c r="C338" s="17">
        <v>8</v>
      </c>
      <c r="D338" s="17" t="s">
        <v>521</v>
      </c>
      <c r="E338" s="17" t="s">
        <v>31</v>
      </c>
      <c r="F338" s="18">
        <v>71498</v>
      </c>
      <c r="G338" s="17" t="s">
        <v>1026</v>
      </c>
      <c r="H338" s="17" t="s">
        <v>1076</v>
      </c>
      <c r="I338" s="19">
        <v>438</v>
      </c>
      <c r="J338" s="17">
        <v>6629320</v>
      </c>
      <c r="K338" s="85" t="s">
        <v>522</v>
      </c>
    </row>
    <row r="339" spans="1:11" hidden="1" x14ac:dyDescent="0.2">
      <c r="A339" s="81" t="s">
        <v>981</v>
      </c>
      <c r="B339" s="16" t="s">
        <v>1022</v>
      </c>
      <c r="C339" s="17">
        <v>8</v>
      </c>
      <c r="D339" s="17" t="s">
        <v>23</v>
      </c>
      <c r="E339" s="17" t="s">
        <v>22</v>
      </c>
      <c r="F339" s="18">
        <v>51695</v>
      </c>
      <c r="G339" s="17" t="s">
        <v>1026</v>
      </c>
      <c r="H339" s="17" t="s">
        <v>1079</v>
      </c>
      <c r="I339" s="19">
        <v>437</v>
      </c>
      <c r="J339" s="17">
        <v>6636887</v>
      </c>
      <c r="K339" s="85" t="s">
        <v>24</v>
      </c>
    </row>
    <row r="340" spans="1:11" hidden="1" x14ac:dyDescent="0.2">
      <c r="A340" s="81" t="s">
        <v>1016</v>
      </c>
      <c r="B340" s="16" t="s">
        <v>994</v>
      </c>
      <c r="C340" s="17">
        <v>8</v>
      </c>
      <c r="D340" s="17" t="s">
        <v>352</v>
      </c>
      <c r="E340" s="17" t="s">
        <v>7</v>
      </c>
      <c r="F340" s="18">
        <v>53493</v>
      </c>
      <c r="G340" s="17" t="s">
        <v>1026</v>
      </c>
      <c r="H340" s="13" t="s">
        <v>1073</v>
      </c>
      <c r="I340" s="19">
        <v>234</v>
      </c>
      <c r="J340" s="17">
        <v>6605267</v>
      </c>
      <c r="K340" s="85" t="s">
        <v>353</v>
      </c>
    </row>
    <row r="341" spans="1:11" x14ac:dyDescent="0.2">
      <c r="A341" s="81" t="s">
        <v>1004</v>
      </c>
      <c r="B341" s="16" t="s">
        <v>1013</v>
      </c>
      <c r="C341" s="17">
        <v>8</v>
      </c>
      <c r="D341" s="17" t="s">
        <v>890</v>
      </c>
      <c r="E341" s="17" t="s">
        <v>31</v>
      </c>
      <c r="F341" s="18">
        <v>59441</v>
      </c>
      <c r="G341" s="17" t="s">
        <v>1026</v>
      </c>
      <c r="H341" s="17" t="s">
        <v>1082</v>
      </c>
      <c r="I341" s="19">
        <v>429</v>
      </c>
      <c r="J341" s="17">
        <v>6640098</v>
      </c>
      <c r="K341" s="85" t="s">
        <v>891</v>
      </c>
    </row>
    <row r="342" spans="1:11" x14ac:dyDescent="0.2">
      <c r="A342" s="81" t="s">
        <v>991</v>
      </c>
      <c r="B342" s="16" t="s">
        <v>1001</v>
      </c>
      <c r="C342" s="17">
        <v>8</v>
      </c>
      <c r="D342" s="17" t="s">
        <v>762</v>
      </c>
      <c r="E342" s="17" t="s">
        <v>28</v>
      </c>
      <c r="F342" s="18">
        <v>73160</v>
      </c>
      <c r="G342" s="17" t="s">
        <v>1026</v>
      </c>
      <c r="H342" s="17" t="s">
        <v>1082</v>
      </c>
      <c r="I342" s="19">
        <v>348</v>
      </c>
      <c r="J342" s="17">
        <v>6540775</v>
      </c>
      <c r="K342" s="85" t="s">
        <v>763</v>
      </c>
    </row>
    <row r="343" spans="1:11" hidden="1" x14ac:dyDescent="0.2">
      <c r="A343" s="81" t="s">
        <v>941</v>
      </c>
      <c r="B343" s="16" t="s">
        <v>996</v>
      </c>
      <c r="C343" s="17">
        <v>8</v>
      </c>
      <c r="D343" s="17" t="s">
        <v>635</v>
      </c>
      <c r="E343" s="17" t="s">
        <v>31</v>
      </c>
      <c r="F343" s="18">
        <v>26712</v>
      </c>
      <c r="G343" s="17" t="s">
        <v>1026</v>
      </c>
      <c r="H343" s="17" t="s">
        <v>1076</v>
      </c>
      <c r="I343" s="19">
        <v>257</v>
      </c>
      <c r="J343" s="17">
        <v>6537877</v>
      </c>
      <c r="K343" s="85" t="s">
        <v>636</v>
      </c>
    </row>
    <row r="344" spans="1:11" hidden="1" x14ac:dyDescent="0.2">
      <c r="A344" s="81" t="s">
        <v>1018</v>
      </c>
      <c r="B344" s="16" t="s">
        <v>1019</v>
      </c>
      <c r="C344" s="17">
        <v>8</v>
      </c>
      <c r="D344" s="17" t="s">
        <v>145</v>
      </c>
      <c r="E344" s="17" t="s">
        <v>22</v>
      </c>
      <c r="F344" s="18">
        <v>30008</v>
      </c>
      <c r="G344" s="17" t="s">
        <v>1026</v>
      </c>
      <c r="H344" s="17" t="s">
        <v>1079</v>
      </c>
      <c r="I344" s="19">
        <v>350</v>
      </c>
      <c r="J344" s="17">
        <v>6754846</v>
      </c>
      <c r="K344" s="85" t="s">
        <v>146</v>
      </c>
    </row>
    <row r="345" spans="1:11" x14ac:dyDescent="0.2">
      <c r="A345" s="81" t="s">
        <v>942</v>
      </c>
      <c r="B345" s="16" t="s">
        <v>998</v>
      </c>
      <c r="C345" s="17">
        <v>8</v>
      </c>
      <c r="D345" s="17" t="s">
        <v>800</v>
      </c>
      <c r="E345" s="17" t="s">
        <v>31</v>
      </c>
      <c r="F345" s="18">
        <v>11616</v>
      </c>
      <c r="G345" s="17" t="s">
        <v>1026</v>
      </c>
      <c r="H345" s="17" t="s">
        <v>1082</v>
      </c>
      <c r="I345" s="19">
        <v>359</v>
      </c>
      <c r="J345" s="17">
        <v>6518422</v>
      </c>
      <c r="K345" s="85" t="s">
        <v>801</v>
      </c>
    </row>
    <row r="346" spans="1:11" hidden="1" x14ac:dyDescent="0.2">
      <c r="A346" s="81" t="s">
        <v>944</v>
      </c>
      <c r="B346" s="16" t="s">
        <v>982</v>
      </c>
      <c r="C346" s="17">
        <v>8</v>
      </c>
      <c r="D346" s="17" t="s">
        <v>599</v>
      </c>
      <c r="E346" s="17" t="s">
        <v>7</v>
      </c>
      <c r="F346" s="18">
        <v>95827</v>
      </c>
      <c r="G346" s="17" t="s">
        <v>1026</v>
      </c>
      <c r="H346" s="17" t="s">
        <v>1076</v>
      </c>
      <c r="I346" s="19">
        <v>385</v>
      </c>
      <c r="J346" s="17">
        <v>6675806</v>
      </c>
      <c r="K346" s="85" t="s">
        <v>620</v>
      </c>
    </row>
    <row r="347" spans="1:11" hidden="1" x14ac:dyDescent="0.2">
      <c r="A347" s="81" t="s">
        <v>991</v>
      </c>
      <c r="B347" s="16" t="s">
        <v>1014</v>
      </c>
      <c r="C347" s="17">
        <v>8</v>
      </c>
      <c r="D347" s="17" t="s">
        <v>177</v>
      </c>
      <c r="E347" s="17" t="s">
        <v>10</v>
      </c>
      <c r="F347" s="18">
        <v>39751</v>
      </c>
      <c r="G347" s="17" t="s">
        <v>1026</v>
      </c>
      <c r="H347" s="17" t="s">
        <v>1079</v>
      </c>
      <c r="I347" s="19">
        <v>253</v>
      </c>
      <c r="J347" s="17">
        <v>6548652</v>
      </c>
      <c r="K347" s="85" t="s">
        <v>178</v>
      </c>
    </row>
    <row r="348" spans="1:11" hidden="1" x14ac:dyDescent="0.2">
      <c r="A348" s="81" t="s">
        <v>1017</v>
      </c>
      <c r="B348" s="16" t="s">
        <v>1003</v>
      </c>
      <c r="C348" s="17">
        <v>8</v>
      </c>
      <c r="D348" s="17" t="s">
        <v>521</v>
      </c>
      <c r="E348" s="17" t="s">
        <v>19</v>
      </c>
      <c r="F348" s="18">
        <v>70617</v>
      </c>
      <c r="G348" s="17" t="s">
        <v>1026</v>
      </c>
      <c r="H348" s="17" t="s">
        <v>1073</v>
      </c>
      <c r="I348" s="19">
        <v>325</v>
      </c>
      <c r="J348" s="17">
        <v>6554687</v>
      </c>
      <c r="K348" s="85" t="s">
        <v>646</v>
      </c>
    </row>
    <row r="349" spans="1:11" hidden="1" x14ac:dyDescent="0.2">
      <c r="A349" s="81" t="s">
        <v>942</v>
      </c>
      <c r="B349" s="16" t="s">
        <v>986</v>
      </c>
      <c r="C349" s="17">
        <v>8</v>
      </c>
      <c r="D349" s="17" t="s">
        <v>857</v>
      </c>
      <c r="E349" s="17" t="s">
        <v>34</v>
      </c>
      <c r="F349" s="18">
        <v>91684</v>
      </c>
      <c r="G349" s="17" t="s">
        <v>1026</v>
      </c>
      <c r="H349" s="17" t="s">
        <v>1076</v>
      </c>
      <c r="I349" s="19">
        <v>310</v>
      </c>
      <c r="J349" s="17">
        <v>6698819</v>
      </c>
      <c r="K349" s="85" t="s">
        <v>858</v>
      </c>
    </row>
    <row r="350" spans="1:11" x14ac:dyDescent="0.2">
      <c r="A350" s="81" t="s">
        <v>941</v>
      </c>
      <c r="B350" s="16" t="s">
        <v>998</v>
      </c>
      <c r="C350" s="17">
        <v>8</v>
      </c>
      <c r="D350" s="17" t="s">
        <v>409</v>
      </c>
      <c r="E350" s="17" t="s">
        <v>34</v>
      </c>
      <c r="F350" s="18">
        <v>43004</v>
      </c>
      <c r="G350" s="17" t="s">
        <v>1026</v>
      </c>
      <c r="H350" s="17" t="s">
        <v>1082</v>
      </c>
      <c r="I350" s="19">
        <v>286</v>
      </c>
      <c r="J350" s="17">
        <v>6759712</v>
      </c>
      <c r="K350" s="85" t="s">
        <v>410</v>
      </c>
    </row>
    <row r="351" spans="1:11" hidden="1" x14ac:dyDescent="0.2">
      <c r="A351" s="81" t="s">
        <v>1011</v>
      </c>
      <c r="B351" s="16" t="s">
        <v>1012</v>
      </c>
      <c r="C351" s="17">
        <v>8</v>
      </c>
      <c r="D351" s="17" t="s">
        <v>755</v>
      </c>
      <c r="E351" s="17" t="s">
        <v>16</v>
      </c>
      <c r="F351" s="18">
        <v>21351</v>
      </c>
      <c r="G351" s="17" t="s">
        <v>1026</v>
      </c>
      <c r="H351" s="17" t="s">
        <v>1073</v>
      </c>
      <c r="I351" s="19">
        <v>323</v>
      </c>
      <c r="J351" s="17">
        <v>6727689</v>
      </c>
      <c r="K351" s="85" t="s">
        <v>756</v>
      </c>
    </row>
    <row r="352" spans="1:11" hidden="1" x14ac:dyDescent="0.2">
      <c r="A352" s="81" t="s">
        <v>976</v>
      </c>
      <c r="B352" s="16" t="s">
        <v>992</v>
      </c>
      <c r="C352" s="17">
        <v>8</v>
      </c>
      <c r="D352" s="17" t="s">
        <v>764</v>
      </c>
      <c r="E352" s="17" t="s">
        <v>31</v>
      </c>
      <c r="F352" s="18">
        <v>87403</v>
      </c>
      <c r="G352" s="17" t="s">
        <v>1026</v>
      </c>
      <c r="H352" s="13" t="s">
        <v>1073</v>
      </c>
      <c r="I352" s="19">
        <v>359</v>
      </c>
      <c r="J352" s="17">
        <v>6649252</v>
      </c>
      <c r="K352" s="85" t="s">
        <v>765</v>
      </c>
    </row>
    <row r="353" spans="1:11" x14ac:dyDescent="0.2">
      <c r="A353" s="81" t="s">
        <v>997</v>
      </c>
      <c r="B353" s="16" t="s">
        <v>1012</v>
      </c>
      <c r="C353" s="17">
        <v>8</v>
      </c>
      <c r="D353" s="17" t="s">
        <v>157</v>
      </c>
      <c r="E353" s="17" t="s">
        <v>22</v>
      </c>
      <c r="F353" s="18">
        <v>97333</v>
      </c>
      <c r="G353" s="17" t="s">
        <v>1026</v>
      </c>
      <c r="H353" s="17" t="s">
        <v>1082</v>
      </c>
      <c r="I353" s="19">
        <v>398</v>
      </c>
      <c r="J353" s="17">
        <v>6559510</v>
      </c>
      <c r="K353" s="85" t="s">
        <v>667</v>
      </c>
    </row>
    <row r="354" spans="1:11" x14ac:dyDescent="0.2">
      <c r="A354" s="81" t="s">
        <v>999</v>
      </c>
      <c r="B354" s="16" t="s">
        <v>984</v>
      </c>
      <c r="C354" s="17">
        <v>9</v>
      </c>
      <c r="D354" s="17" t="s">
        <v>894</v>
      </c>
      <c r="E354" s="17" t="s">
        <v>7</v>
      </c>
      <c r="F354" s="18">
        <v>90748</v>
      </c>
      <c r="G354" s="17" t="s">
        <v>1026</v>
      </c>
      <c r="H354" s="17" t="s">
        <v>1082</v>
      </c>
      <c r="I354" s="19">
        <v>246</v>
      </c>
      <c r="J354" s="17">
        <v>6781196</v>
      </c>
      <c r="K354" s="85" t="s">
        <v>895</v>
      </c>
    </row>
    <row r="355" spans="1:11" hidden="1" x14ac:dyDescent="0.2">
      <c r="A355" s="81" t="s">
        <v>1000</v>
      </c>
      <c r="B355" s="16" t="s">
        <v>992</v>
      </c>
      <c r="C355" s="17">
        <v>9</v>
      </c>
      <c r="D355" s="17" t="s">
        <v>776</v>
      </c>
      <c r="E355" s="17" t="s">
        <v>19</v>
      </c>
      <c r="F355" s="18">
        <v>60217</v>
      </c>
      <c r="G355" s="17" t="s">
        <v>1026</v>
      </c>
      <c r="H355" s="17" t="s">
        <v>1079</v>
      </c>
      <c r="I355" s="19">
        <v>241</v>
      </c>
      <c r="J355" s="17">
        <v>6678322</v>
      </c>
      <c r="K355" s="85" t="s">
        <v>777</v>
      </c>
    </row>
    <row r="356" spans="1:11" hidden="1" x14ac:dyDescent="0.2">
      <c r="A356" s="81" t="s">
        <v>1011</v>
      </c>
      <c r="B356" s="16" t="s">
        <v>996</v>
      </c>
      <c r="C356" s="17">
        <v>9</v>
      </c>
      <c r="D356" s="17" t="s">
        <v>535</v>
      </c>
      <c r="E356" s="17" t="s">
        <v>10</v>
      </c>
      <c r="F356" s="18">
        <v>64112</v>
      </c>
      <c r="G356" s="17" t="s">
        <v>1026</v>
      </c>
      <c r="H356" s="17" t="s">
        <v>1076</v>
      </c>
      <c r="I356" s="19">
        <v>408</v>
      </c>
      <c r="J356" s="17">
        <v>6576342</v>
      </c>
      <c r="K356" s="85" t="s">
        <v>861</v>
      </c>
    </row>
    <row r="357" spans="1:11" x14ac:dyDescent="0.2">
      <c r="A357" s="81" t="s">
        <v>989</v>
      </c>
      <c r="B357" s="16" t="s">
        <v>1008</v>
      </c>
      <c r="C357" s="17">
        <v>9</v>
      </c>
      <c r="D357" s="17" t="s">
        <v>207</v>
      </c>
      <c r="E357" s="17" t="s">
        <v>25</v>
      </c>
      <c r="F357" s="18">
        <v>77953</v>
      </c>
      <c r="G357" s="17" t="s">
        <v>1026</v>
      </c>
      <c r="H357" s="17" t="s">
        <v>1082</v>
      </c>
      <c r="I357" s="19">
        <v>432</v>
      </c>
      <c r="J357" s="17">
        <v>6697161</v>
      </c>
      <c r="K357" s="85" t="s">
        <v>208</v>
      </c>
    </row>
    <row r="358" spans="1:11" hidden="1" x14ac:dyDescent="0.2">
      <c r="A358" s="81" t="s">
        <v>1005</v>
      </c>
      <c r="B358" s="16" t="s">
        <v>992</v>
      </c>
      <c r="C358" s="17">
        <v>9</v>
      </c>
      <c r="D358" s="17" t="s">
        <v>633</v>
      </c>
      <c r="E358" s="17" t="s">
        <v>13</v>
      </c>
      <c r="F358" s="18">
        <v>99212</v>
      </c>
      <c r="G358" s="17" t="s">
        <v>1026</v>
      </c>
      <c r="H358" s="17" t="s">
        <v>1073</v>
      </c>
      <c r="I358" s="19">
        <v>414</v>
      </c>
      <c r="J358" s="17">
        <v>6705189</v>
      </c>
      <c r="K358" s="85" t="s">
        <v>736</v>
      </c>
    </row>
    <row r="359" spans="1:11" hidden="1" x14ac:dyDescent="0.2">
      <c r="A359" s="81" t="s">
        <v>985</v>
      </c>
      <c r="B359" s="16" t="s">
        <v>1012</v>
      </c>
      <c r="C359" s="17">
        <v>9</v>
      </c>
      <c r="D359" s="17" t="s">
        <v>423</v>
      </c>
      <c r="E359" s="17" t="s">
        <v>25</v>
      </c>
      <c r="F359" s="18">
        <v>33282</v>
      </c>
      <c r="G359" s="17" t="s">
        <v>1026</v>
      </c>
      <c r="H359" s="17" t="s">
        <v>1073</v>
      </c>
      <c r="I359" s="19">
        <v>474</v>
      </c>
      <c r="J359" s="17">
        <v>6508650</v>
      </c>
      <c r="K359" s="85" t="s">
        <v>424</v>
      </c>
    </row>
    <row r="360" spans="1:11" hidden="1" x14ac:dyDescent="0.2">
      <c r="A360" s="81" t="s">
        <v>978</v>
      </c>
      <c r="B360" s="16" t="s">
        <v>995</v>
      </c>
      <c r="C360" s="17">
        <v>9</v>
      </c>
      <c r="D360" s="17" t="s">
        <v>435</v>
      </c>
      <c r="E360" s="17" t="s">
        <v>13</v>
      </c>
      <c r="F360" s="18">
        <v>80547</v>
      </c>
      <c r="G360" s="17" t="s">
        <v>1026</v>
      </c>
      <c r="H360" s="17" t="s">
        <v>1073</v>
      </c>
      <c r="I360" s="19">
        <v>291</v>
      </c>
      <c r="J360" s="17">
        <v>6747456</v>
      </c>
      <c r="K360" s="85" t="s">
        <v>436</v>
      </c>
    </row>
    <row r="361" spans="1:11" x14ac:dyDescent="0.2">
      <c r="A361" s="81" t="s">
        <v>1011</v>
      </c>
      <c r="B361" s="16" t="s">
        <v>982</v>
      </c>
      <c r="C361" s="17">
        <v>9</v>
      </c>
      <c r="D361" s="17" t="s">
        <v>263</v>
      </c>
      <c r="E361" s="17" t="s">
        <v>19</v>
      </c>
      <c r="F361" s="18">
        <v>42409</v>
      </c>
      <c r="G361" s="17" t="s">
        <v>1026</v>
      </c>
      <c r="H361" s="17" t="s">
        <v>1082</v>
      </c>
      <c r="I361" s="19">
        <v>381</v>
      </c>
      <c r="J361" s="17">
        <v>6661633</v>
      </c>
      <c r="K361" s="85" t="s">
        <v>264</v>
      </c>
    </row>
    <row r="362" spans="1:11" hidden="1" x14ac:dyDescent="0.2">
      <c r="A362" s="81" t="s">
        <v>997</v>
      </c>
      <c r="B362" s="16" t="s">
        <v>992</v>
      </c>
      <c r="C362" s="17">
        <v>9</v>
      </c>
      <c r="D362" s="17" t="s">
        <v>766</v>
      </c>
      <c r="E362" s="17" t="s">
        <v>34</v>
      </c>
      <c r="F362" s="18">
        <v>25481</v>
      </c>
      <c r="G362" s="17" t="s">
        <v>1026</v>
      </c>
      <c r="H362" s="17" t="s">
        <v>1079</v>
      </c>
      <c r="I362" s="19">
        <v>241</v>
      </c>
      <c r="J362" s="17">
        <v>6573694</v>
      </c>
      <c r="K362" s="85" t="s">
        <v>767</v>
      </c>
    </row>
    <row r="363" spans="1:11" hidden="1" x14ac:dyDescent="0.2">
      <c r="A363" s="81" t="s">
        <v>978</v>
      </c>
      <c r="B363" s="16" t="s">
        <v>990</v>
      </c>
      <c r="C363" s="17">
        <v>9</v>
      </c>
      <c r="D363" s="17" t="s">
        <v>241</v>
      </c>
      <c r="E363" s="17" t="s">
        <v>16</v>
      </c>
      <c r="F363" s="18">
        <v>30710</v>
      </c>
      <c r="G363" s="17" t="s">
        <v>1026</v>
      </c>
      <c r="H363" s="17" t="s">
        <v>1073</v>
      </c>
      <c r="I363" s="19">
        <v>351</v>
      </c>
      <c r="J363" s="17">
        <v>6637012</v>
      </c>
      <c r="K363" s="85" t="s">
        <v>242</v>
      </c>
    </row>
    <row r="364" spans="1:11" hidden="1" x14ac:dyDescent="0.2">
      <c r="A364" s="81" t="s">
        <v>983</v>
      </c>
      <c r="B364" s="16" t="s">
        <v>998</v>
      </c>
      <c r="C364" s="17">
        <v>9</v>
      </c>
      <c r="D364" s="17" t="s">
        <v>579</v>
      </c>
      <c r="E364" s="17" t="s">
        <v>31</v>
      </c>
      <c r="F364" s="18">
        <v>56961</v>
      </c>
      <c r="G364" s="17" t="s">
        <v>1026</v>
      </c>
      <c r="H364" s="13" t="s">
        <v>1073</v>
      </c>
      <c r="I364" s="19">
        <v>381</v>
      </c>
      <c r="J364" s="17">
        <v>6668612</v>
      </c>
      <c r="K364" s="85" t="s">
        <v>580</v>
      </c>
    </row>
    <row r="365" spans="1:11" x14ac:dyDescent="0.2">
      <c r="A365" s="81" t="s">
        <v>1018</v>
      </c>
      <c r="B365" s="16" t="s">
        <v>1019</v>
      </c>
      <c r="C365" s="17">
        <v>9</v>
      </c>
      <c r="D365" s="17" t="s">
        <v>823</v>
      </c>
      <c r="E365" s="17" t="s">
        <v>7</v>
      </c>
      <c r="F365" s="18">
        <v>95108</v>
      </c>
      <c r="G365" s="17" t="s">
        <v>1026</v>
      </c>
      <c r="H365" s="17" t="s">
        <v>1082</v>
      </c>
      <c r="I365" s="19">
        <v>231</v>
      </c>
      <c r="J365" s="17">
        <v>6762470</v>
      </c>
      <c r="K365" s="85" t="s">
        <v>824</v>
      </c>
    </row>
    <row r="366" spans="1:11" hidden="1" x14ac:dyDescent="0.2">
      <c r="A366" s="81" t="s">
        <v>991</v>
      </c>
      <c r="B366" s="16" t="s">
        <v>1022</v>
      </c>
      <c r="C366" s="17">
        <v>9</v>
      </c>
      <c r="D366" s="17" t="s">
        <v>37</v>
      </c>
      <c r="E366" s="17" t="s">
        <v>7</v>
      </c>
      <c r="F366" s="18">
        <v>70059</v>
      </c>
      <c r="G366" s="17" t="s">
        <v>1026</v>
      </c>
      <c r="H366" s="17" t="s">
        <v>1079</v>
      </c>
      <c r="I366" s="19">
        <v>263</v>
      </c>
      <c r="J366" s="17">
        <v>6533137</v>
      </c>
      <c r="K366" s="85" t="s">
        <v>38</v>
      </c>
    </row>
    <row r="367" spans="1:11" hidden="1" x14ac:dyDescent="0.2">
      <c r="A367" s="81" t="s">
        <v>941</v>
      </c>
      <c r="B367" s="16" t="s">
        <v>1015</v>
      </c>
      <c r="C367" s="17">
        <v>9</v>
      </c>
      <c r="D367" s="17" t="s">
        <v>147</v>
      </c>
      <c r="E367" s="17" t="s">
        <v>25</v>
      </c>
      <c r="F367" s="18">
        <v>48827</v>
      </c>
      <c r="G367" s="17" t="s">
        <v>1026</v>
      </c>
      <c r="H367" s="17" t="s">
        <v>1079</v>
      </c>
      <c r="I367" s="19">
        <v>430</v>
      </c>
      <c r="J367" s="17">
        <v>6782451</v>
      </c>
      <c r="K367" s="85" t="s">
        <v>148</v>
      </c>
    </row>
    <row r="368" spans="1:11" x14ac:dyDescent="0.2">
      <c r="A368" s="81" t="s">
        <v>1017</v>
      </c>
      <c r="B368" s="16" t="s">
        <v>1014</v>
      </c>
      <c r="C368" s="17">
        <v>9</v>
      </c>
      <c r="D368" s="17" t="s">
        <v>330</v>
      </c>
      <c r="E368" s="17" t="s">
        <v>31</v>
      </c>
      <c r="F368" s="18">
        <v>44980</v>
      </c>
      <c r="G368" s="17" t="s">
        <v>1026</v>
      </c>
      <c r="H368" s="17" t="s">
        <v>1082</v>
      </c>
      <c r="I368" s="19">
        <v>226</v>
      </c>
      <c r="J368" s="17">
        <v>6756252</v>
      </c>
      <c r="K368" s="85" t="s">
        <v>331</v>
      </c>
    </row>
    <row r="369" spans="1:11" hidden="1" x14ac:dyDescent="0.2">
      <c r="A369" s="81" t="s">
        <v>999</v>
      </c>
      <c r="B369" s="16" t="s">
        <v>1010</v>
      </c>
      <c r="C369" s="17">
        <v>9</v>
      </c>
      <c r="D369" s="17" t="s">
        <v>94</v>
      </c>
      <c r="E369" s="17" t="s">
        <v>34</v>
      </c>
      <c r="F369" s="18">
        <v>53166</v>
      </c>
      <c r="G369" s="17" t="s">
        <v>1026</v>
      </c>
      <c r="H369" s="17" t="s">
        <v>1076</v>
      </c>
      <c r="I369" s="19">
        <v>312</v>
      </c>
      <c r="J369" s="17">
        <v>6729683</v>
      </c>
      <c r="K369" s="85" t="s">
        <v>95</v>
      </c>
    </row>
    <row r="370" spans="1:11" hidden="1" x14ac:dyDescent="0.2">
      <c r="A370" s="81" t="s">
        <v>941</v>
      </c>
      <c r="B370" s="16" t="s">
        <v>1014</v>
      </c>
      <c r="C370" s="17">
        <v>9</v>
      </c>
      <c r="D370" s="17" t="s">
        <v>586</v>
      </c>
      <c r="E370" s="17" t="s">
        <v>13</v>
      </c>
      <c r="F370" s="18">
        <v>87834</v>
      </c>
      <c r="G370" s="17" t="s">
        <v>1026</v>
      </c>
      <c r="H370" s="17" t="s">
        <v>1073</v>
      </c>
      <c r="I370" s="19">
        <v>440</v>
      </c>
      <c r="J370" s="17">
        <v>6655357</v>
      </c>
      <c r="K370" s="85" t="s">
        <v>587</v>
      </c>
    </row>
    <row r="371" spans="1:11" hidden="1" x14ac:dyDescent="0.2">
      <c r="A371" s="81" t="s">
        <v>1016</v>
      </c>
      <c r="B371" s="16" t="s">
        <v>1012</v>
      </c>
      <c r="C371" s="17">
        <v>9</v>
      </c>
      <c r="D371" s="17" t="s">
        <v>657</v>
      </c>
      <c r="E371" s="17" t="s">
        <v>7</v>
      </c>
      <c r="F371" s="18">
        <v>10138</v>
      </c>
      <c r="G371" s="17" t="s">
        <v>1026</v>
      </c>
      <c r="H371" s="17" t="s">
        <v>1073</v>
      </c>
      <c r="I371" s="19">
        <v>399</v>
      </c>
      <c r="J371" s="17">
        <v>6534012</v>
      </c>
      <c r="K371" s="85" t="s">
        <v>658</v>
      </c>
    </row>
    <row r="372" spans="1:11" hidden="1" x14ac:dyDescent="0.2">
      <c r="A372" s="81" t="s">
        <v>1011</v>
      </c>
      <c r="B372" s="16" t="s">
        <v>1020</v>
      </c>
      <c r="C372" s="17">
        <v>9</v>
      </c>
      <c r="D372" s="17" t="s">
        <v>751</v>
      </c>
      <c r="E372" s="17" t="s">
        <v>10</v>
      </c>
      <c r="F372" s="18">
        <v>15909</v>
      </c>
      <c r="G372" s="17" t="s">
        <v>1026</v>
      </c>
      <c r="H372" s="17" t="s">
        <v>1076</v>
      </c>
      <c r="I372" s="19">
        <v>302</v>
      </c>
      <c r="J372" s="17">
        <v>6534557</v>
      </c>
      <c r="K372" s="85" t="s">
        <v>752</v>
      </c>
    </row>
    <row r="373" spans="1:11" hidden="1" x14ac:dyDescent="0.2">
      <c r="A373" s="81" t="s">
        <v>985</v>
      </c>
      <c r="B373" s="16" t="s">
        <v>1014</v>
      </c>
      <c r="C373" s="17">
        <v>9</v>
      </c>
      <c r="D373" s="17" t="s">
        <v>88</v>
      </c>
      <c r="E373" s="17" t="s">
        <v>25</v>
      </c>
      <c r="F373" s="18">
        <v>85528</v>
      </c>
      <c r="G373" s="17" t="s">
        <v>1026</v>
      </c>
      <c r="H373" s="17" t="s">
        <v>1076</v>
      </c>
      <c r="I373" s="19">
        <v>261</v>
      </c>
      <c r="J373" s="17">
        <v>6612418</v>
      </c>
      <c r="K373" s="85" t="s">
        <v>89</v>
      </c>
    </row>
    <row r="374" spans="1:11" hidden="1" x14ac:dyDescent="0.2">
      <c r="A374" s="81" t="s">
        <v>1005</v>
      </c>
      <c r="B374" s="16" t="s">
        <v>1010</v>
      </c>
      <c r="C374" s="17">
        <v>9</v>
      </c>
      <c r="D374" s="17" t="s">
        <v>710</v>
      </c>
      <c r="E374" s="17" t="s">
        <v>31</v>
      </c>
      <c r="F374" s="18">
        <v>52187</v>
      </c>
      <c r="G374" s="17" t="s">
        <v>1026</v>
      </c>
      <c r="H374" s="17" t="s">
        <v>1079</v>
      </c>
      <c r="I374" s="19">
        <v>409</v>
      </c>
      <c r="J374" s="17">
        <v>6504867</v>
      </c>
      <c r="K374" s="85" t="s">
        <v>711</v>
      </c>
    </row>
    <row r="375" spans="1:11" x14ac:dyDescent="0.2">
      <c r="A375" s="82" t="s">
        <v>1016</v>
      </c>
      <c r="B375" s="20" t="s">
        <v>1003</v>
      </c>
      <c r="C375" s="20">
        <v>9</v>
      </c>
      <c r="D375" s="17" t="s">
        <v>344</v>
      </c>
      <c r="E375" s="17" t="s">
        <v>31</v>
      </c>
      <c r="F375" s="18">
        <v>53768.235294117701</v>
      </c>
      <c r="G375" s="17" t="s">
        <v>1026</v>
      </c>
      <c r="H375" s="17" t="s">
        <v>1082</v>
      </c>
      <c r="I375" s="19">
        <v>238.27472527472599</v>
      </c>
      <c r="J375" s="17">
        <v>6629519.9460784299</v>
      </c>
      <c r="K375" s="85" t="s">
        <v>416</v>
      </c>
    </row>
    <row r="376" spans="1:11" hidden="1" x14ac:dyDescent="0.2">
      <c r="A376" s="82" t="s">
        <v>997</v>
      </c>
      <c r="B376" s="20" t="s">
        <v>1010</v>
      </c>
      <c r="C376" s="20">
        <v>9</v>
      </c>
      <c r="D376" s="17" t="s">
        <v>221</v>
      </c>
      <c r="E376" s="17" t="s">
        <v>19</v>
      </c>
      <c r="F376" s="18">
        <v>53803.794117647099</v>
      </c>
      <c r="G376" s="17" t="s">
        <v>1026</v>
      </c>
      <c r="H376" s="13" t="s">
        <v>1073</v>
      </c>
      <c r="I376" s="19">
        <v>203.906593406594</v>
      </c>
      <c r="J376" s="17">
        <v>6629208.2475490198</v>
      </c>
      <c r="K376" s="85" t="s">
        <v>1040</v>
      </c>
    </row>
    <row r="377" spans="1:11" hidden="1" x14ac:dyDescent="0.2">
      <c r="A377" s="82" t="s">
        <v>1005</v>
      </c>
      <c r="B377" s="20" t="s">
        <v>1022</v>
      </c>
      <c r="C377" s="20">
        <v>9</v>
      </c>
      <c r="D377" s="17" t="s">
        <v>1034</v>
      </c>
      <c r="E377" s="17" t="s">
        <v>22</v>
      </c>
      <c r="F377" s="18">
        <v>53874.911764705903</v>
      </c>
      <c r="G377" s="17" t="s">
        <v>1026</v>
      </c>
      <c r="H377" s="17" t="s">
        <v>1079</v>
      </c>
      <c r="I377" s="19">
        <v>135.17032967033001</v>
      </c>
      <c r="J377" s="17">
        <v>6628584.8504902003</v>
      </c>
      <c r="K377" s="85" t="s">
        <v>461</v>
      </c>
    </row>
    <row r="378" spans="1:11" hidden="1" x14ac:dyDescent="0.2">
      <c r="A378" s="81" t="s">
        <v>983</v>
      </c>
      <c r="B378" s="16" t="s">
        <v>995</v>
      </c>
      <c r="C378" s="17">
        <v>10</v>
      </c>
      <c r="D378" s="17" t="s">
        <v>379</v>
      </c>
      <c r="E378" s="17" t="s">
        <v>19</v>
      </c>
      <c r="F378" s="18">
        <v>78675</v>
      </c>
      <c r="G378" s="17" t="s">
        <v>1026</v>
      </c>
      <c r="H378" s="17" t="s">
        <v>1079</v>
      </c>
      <c r="I378" s="19">
        <v>295</v>
      </c>
      <c r="J378" s="17">
        <v>6549771</v>
      </c>
      <c r="K378" s="85" t="s">
        <v>380</v>
      </c>
    </row>
    <row r="379" spans="1:11" hidden="1" x14ac:dyDescent="0.2">
      <c r="A379" s="81" t="s">
        <v>978</v>
      </c>
      <c r="B379" s="16" t="s">
        <v>1010</v>
      </c>
      <c r="C379" s="17">
        <v>10</v>
      </c>
      <c r="D379" s="17" t="s">
        <v>253</v>
      </c>
      <c r="E379" s="17" t="s">
        <v>34</v>
      </c>
      <c r="F379" s="18">
        <v>45602</v>
      </c>
      <c r="G379" s="17" t="s">
        <v>1026</v>
      </c>
      <c r="H379" s="17" t="s">
        <v>1079</v>
      </c>
      <c r="I379" s="19">
        <v>302</v>
      </c>
      <c r="J379" s="17">
        <v>6557144</v>
      </c>
      <c r="K379" s="85" t="s">
        <v>254</v>
      </c>
    </row>
    <row r="380" spans="1:11" hidden="1" x14ac:dyDescent="0.2">
      <c r="A380" s="81" t="s">
        <v>988</v>
      </c>
      <c r="B380" s="16" t="s">
        <v>1014</v>
      </c>
      <c r="C380" s="17">
        <v>10</v>
      </c>
      <c r="D380" s="17" t="s">
        <v>838</v>
      </c>
      <c r="E380" s="17" t="s">
        <v>31</v>
      </c>
      <c r="F380" s="18">
        <v>12383</v>
      </c>
      <c r="G380" s="17" t="s">
        <v>1026</v>
      </c>
      <c r="H380" s="17" t="s">
        <v>1073</v>
      </c>
      <c r="I380" s="19">
        <v>224</v>
      </c>
      <c r="J380" s="17">
        <v>6527483</v>
      </c>
      <c r="K380" s="85" t="s">
        <v>839</v>
      </c>
    </row>
    <row r="381" spans="1:11" hidden="1" x14ac:dyDescent="0.2">
      <c r="A381" s="81" t="s">
        <v>1007</v>
      </c>
      <c r="B381" s="16" t="s">
        <v>1022</v>
      </c>
      <c r="C381" s="17">
        <v>10</v>
      </c>
      <c r="D381" s="17" t="s">
        <v>381</v>
      </c>
      <c r="E381" s="17" t="s">
        <v>22</v>
      </c>
      <c r="F381" s="18">
        <v>55531</v>
      </c>
      <c r="G381" s="17" t="s">
        <v>1026</v>
      </c>
      <c r="H381" s="17" t="s">
        <v>1073</v>
      </c>
      <c r="I381" s="19">
        <v>278</v>
      </c>
      <c r="J381" s="17">
        <v>6584770</v>
      </c>
      <c r="K381" s="85" t="s">
        <v>382</v>
      </c>
    </row>
    <row r="382" spans="1:11" hidden="1" x14ac:dyDescent="0.2">
      <c r="A382" s="81" t="s">
        <v>997</v>
      </c>
      <c r="B382" s="16" t="s">
        <v>984</v>
      </c>
      <c r="C382" s="17">
        <v>10</v>
      </c>
      <c r="D382" s="17" t="s">
        <v>557</v>
      </c>
      <c r="E382" s="17" t="s">
        <v>28</v>
      </c>
      <c r="F382" s="18">
        <v>11042</v>
      </c>
      <c r="G382" s="17" t="s">
        <v>1026</v>
      </c>
      <c r="H382" s="17" t="s">
        <v>1076</v>
      </c>
      <c r="I382" s="19">
        <v>414</v>
      </c>
      <c r="J382" s="17">
        <v>6780347</v>
      </c>
      <c r="K382" s="85" t="s">
        <v>558</v>
      </c>
    </row>
    <row r="383" spans="1:11" x14ac:dyDescent="0.2">
      <c r="A383" s="81" t="s">
        <v>983</v>
      </c>
      <c r="B383" s="16" t="s">
        <v>995</v>
      </c>
      <c r="C383" s="17">
        <v>10</v>
      </c>
      <c r="D383" s="17" t="s">
        <v>389</v>
      </c>
      <c r="E383" s="17" t="s">
        <v>34</v>
      </c>
      <c r="F383" s="18">
        <v>90438</v>
      </c>
      <c r="G383" s="17" t="s">
        <v>1026</v>
      </c>
      <c r="H383" s="17" t="s">
        <v>1082</v>
      </c>
      <c r="I383" s="19">
        <v>414</v>
      </c>
      <c r="J383" s="17">
        <v>6648874</v>
      </c>
      <c r="K383" s="85" t="s">
        <v>390</v>
      </c>
    </row>
    <row r="384" spans="1:11" hidden="1" x14ac:dyDescent="0.2">
      <c r="A384" s="81" t="s">
        <v>1018</v>
      </c>
      <c r="B384" s="16" t="s">
        <v>1019</v>
      </c>
      <c r="C384" s="17">
        <v>10</v>
      </c>
      <c r="D384" s="17" t="s">
        <v>869</v>
      </c>
      <c r="E384" s="17" t="s">
        <v>25</v>
      </c>
      <c r="F384" s="18">
        <v>90802</v>
      </c>
      <c r="G384" s="17" t="s">
        <v>1026</v>
      </c>
      <c r="H384" s="17" t="s">
        <v>1073</v>
      </c>
      <c r="I384" s="19">
        <v>277</v>
      </c>
      <c r="J384" s="17">
        <v>6721772</v>
      </c>
      <c r="K384" s="85" t="s">
        <v>870</v>
      </c>
    </row>
    <row r="385" spans="1:11" hidden="1" x14ac:dyDescent="0.2">
      <c r="A385" s="81" t="s">
        <v>976</v>
      </c>
      <c r="B385" s="16" t="s">
        <v>1010</v>
      </c>
      <c r="C385" s="17">
        <v>10</v>
      </c>
      <c r="D385" s="17" t="s">
        <v>287</v>
      </c>
      <c r="E385" s="17" t="s">
        <v>25</v>
      </c>
      <c r="F385" s="18">
        <v>53441</v>
      </c>
      <c r="G385" s="17" t="s">
        <v>1026</v>
      </c>
      <c r="H385" s="17" t="s">
        <v>1076</v>
      </c>
      <c r="I385" s="19">
        <v>479</v>
      </c>
      <c r="J385" s="17">
        <v>6557677</v>
      </c>
      <c r="K385" s="85" t="s">
        <v>288</v>
      </c>
    </row>
    <row r="386" spans="1:11" hidden="1" x14ac:dyDescent="0.2">
      <c r="A386" s="81" t="s">
        <v>1005</v>
      </c>
      <c r="B386" s="16" t="s">
        <v>1015</v>
      </c>
      <c r="C386" s="17">
        <v>10</v>
      </c>
      <c r="D386" s="17" t="s">
        <v>592</v>
      </c>
      <c r="E386" s="17" t="s">
        <v>22</v>
      </c>
      <c r="F386" s="18">
        <v>42630</v>
      </c>
      <c r="G386" s="17" t="s">
        <v>1026</v>
      </c>
      <c r="H386" s="17" t="s">
        <v>1079</v>
      </c>
      <c r="I386" s="19">
        <v>205</v>
      </c>
      <c r="J386" s="17">
        <v>6525064</v>
      </c>
      <c r="K386" s="85" t="s">
        <v>593</v>
      </c>
    </row>
    <row r="387" spans="1:11" hidden="1" x14ac:dyDescent="0.2">
      <c r="A387" s="81" t="s">
        <v>981</v>
      </c>
      <c r="B387" s="16" t="s">
        <v>986</v>
      </c>
      <c r="C387" s="17">
        <v>10</v>
      </c>
      <c r="D387" s="17" t="s">
        <v>722</v>
      </c>
      <c r="E387" s="17" t="s">
        <v>19</v>
      </c>
      <c r="F387" s="18">
        <v>69186</v>
      </c>
      <c r="G387" s="17" t="s">
        <v>1026</v>
      </c>
      <c r="H387" s="17" t="s">
        <v>1073</v>
      </c>
      <c r="I387" s="19">
        <v>230</v>
      </c>
      <c r="J387" s="17">
        <v>6710863</v>
      </c>
      <c r="K387" s="85" t="s">
        <v>723</v>
      </c>
    </row>
    <row r="388" spans="1:11" x14ac:dyDescent="0.2">
      <c r="A388" s="81" t="s">
        <v>993</v>
      </c>
      <c r="B388" s="16" t="s">
        <v>1012</v>
      </c>
      <c r="C388" s="17">
        <v>10</v>
      </c>
      <c r="D388" s="17" t="s">
        <v>221</v>
      </c>
      <c r="E388" s="17" t="s">
        <v>16</v>
      </c>
      <c r="F388" s="18">
        <v>37180</v>
      </c>
      <c r="G388" s="17" t="s">
        <v>1026</v>
      </c>
      <c r="H388" s="13" t="s">
        <v>1082</v>
      </c>
      <c r="I388" s="19">
        <v>408</v>
      </c>
      <c r="J388" s="17">
        <v>6518279</v>
      </c>
      <c r="K388" s="85" t="s">
        <v>222</v>
      </c>
    </row>
    <row r="389" spans="1:11" hidden="1" x14ac:dyDescent="0.2">
      <c r="A389" s="81" t="s">
        <v>976</v>
      </c>
      <c r="B389" s="16" t="s">
        <v>1021</v>
      </c>
      <c r="C389" s="17">
        <v>10</v>
      </c>
      <c r="D389" s="17" t="s">
        <v>489</v>
      </c>
      <c r="E389" s="17" t="s">
        <v>10</v>
      </c>
      <c r="F389" s="18">
        <v>17758</v>
      </c>
      <c r="G389" s="17" t="s">
        <v>1026</v>
      </c>
      <c r="H389" s="17" t="s">
        <v>1073</v>
      </c>
      <c r="I389" s="19">
        <v>379</v>
      </c>
      <c r="J389" s="17">
        <v>6708609</v>
      </c>
      <c r="K389" s="85" t="s">
        <v>490</v>
      </c>
    </row>
    <row r="390" spans="1:11" hidden="1" x14ac:dyDescent="0.2">
      <c r="A390" s="81" t="s">
        <v>1005</v>
      </c>
      <c r="B390" s="16" t="s">
        <v>1021</v>
      </c>
      <c r="C390" s="17">
        <v>10</v>
      </c>
      <c r="D390" s="17" t="s">
        <v>781</v>
      </c>
      <c r="E390" s="17" t="s">
        <v>28</v>
      </c>
      <c r="F390" s="18">
        <v>44877</v>
      </c>
      <c r="G390" s="17" t="s">
        <v>1026</v>
      </c>
      <c r="H390" s="17" t="s">
        <v>1076</v>
      </c>
      <c r="I390" s="19">
        <v>442</v>
      </c>
      <c r="J390" s="17">
        <v>6622593</v>
      </c>
      <c r="K390" s="85" t="s">
        <v>782</v>
      </c>
    </row>
    <row r="391" spans="1:11" hidden="1" x14ac:dyDescent="0.2">
      <c r="A391" s="81" t="s">
        <v>1011</v>
      </c>
      <c r="B391" s="16" t="s">
        <v>986</v>
      </c>
      <c r="C391" s="17">
        <v>10</v>
      </c>
      <c r="D391" s="17" t="s">
        <v>257</v>
      </c>
      <c r="E391" s="17" t="s">
        <v>10</v>
      </c>
      <c r="F391" s="18">
        <v>81563</v>
      </c>
      <c r="G391" s="17" t="s">
        <v>1026</v>
      </c>
      <c r="H391" s="17" t="s">
        <v>1079</v>
      </c>
      <c r="I391" s="19">
        <v>345</v>
      </c>
      <c r="J391" s="17">
        <v>6516991</v>
      </c>
      <c r="K391" s="85" t="s">
        <v>258</v>
      </c>
    </row>
    <row r="392" spans="1:11" hidden="1" x14ac:dyDescent="0.2">
      <c r="A392" s="81" t="s">
        <v>1011</v>
      </c>
      <c r="B392" s="16" t="s">
        <v>1009</v>
      </c>
      <c r="C392" s="17">
        <v>10</v>
      </c>
      <c r="D392" s="17" t="s">
        <v>714</v>
      </c>
      <c r="E392" s="17" t="s">
        <v>7</v>
      </c>
      <c r="F392" s="18">
        <v>13337</v>
      </c>
      <c r="G392" s="17" t="s">
        <v>1026</v>
      </c>
      <c r="H392" s="17" t="s">
        <v>1076</v>
      </c>
      <c r="I392" s="19">
        <v>308</v>
      </c>
      <c r="J392" s="17">
        <v>6647881</v>
      </c>
      <c r="K392" s="85" t="s">
        <v>715</v>
      </c>
    </row>
    <row r="393" spans="1:11" hidden="1" x14ac:dyDescent="0.2">
      <c r="A393" s="81" t="s">
        <v>941</v>
      </c>
      <c r="B393" s="16" t="s">
        <v>1001</v>
      </c>
      <c r="C393" s="17">
        <v>10</v>
      </c>
      <c r="D393" s="17" t="s">
        <v>275</v>
      </c>
      <c r="E393" s="17" t="s">
        <v>7</v>
      </c>
      <c r="F393" s="18">
        <v>69660</v>
      </c>
      <c r="G393" s="17" t="s">
        <v>1026</v>
      </c>
      <c r="H393" s="17" t="s">
        <v>1079</v>
      </c>
      <c r="I393" s="19">
        <v>233</v>
      </c>
      <c r="J393" s="17">
        <v>6643067</v>
      </c>
      <c r="K393" s="85" t="s">
        <v>276</v>
      </c>
    </row>
    <row r="394" spans="1:11" hidden="1" x14ac:dyDescent="0.2">
      <c r="A394" s="81" t="s">
        <v>1007</v>
      </c>
      <c r="B394" s="16" t="s">
        <v>982</v>
      </c>
      <c r="C394" s="17">
        <v>10</v>
      </c>
      <c r="D394" s="17" t="s">
        <v>454</v>
      </c>
      <c r="E394" s="17" t="s">
        <v>13</v>
      </c>
      <c r="F394" s="18">
        <v>65561</v>
      </c>
      <c r="G394" s="17" t="s">
        <v>1026</v>
      </c>
      <c r="H394" s="17" t="s">
        <v>1076</v>
      </c>
      <c r="I394" s="19">
        <v>479</v>
      </c>
      <c r="J394" s="17">
        <v>6559328</v>
      </c>
      <c r="K394" s="85" t="s">
        <v>455</v>
      </c>
    </row>
    <row r="395" spans="1:11" x14ac:dyDescent="0.2">
      <c r="A395" s="81" t="s">
        <v>1016</v>
      </c>
      <c r="B395" s="16" t="s">
        <v>998</v>
      </c>
      <c r="C395" s="17">
        <v>10</v>
      </c>
      <c r="D395" s="17" t="s">
        <v>531</v>
      </c>
      <c r="E395" s="17" t="s">
        <v>16</v>
      </c>
      <c r="F395" s="18">
        <v>51229</v>
      </c>
      <c r="G395" s="17" t="s">
        <v>1026</v>
      </c>
      <c r="H395" s="17" t="s">
        <v>1082</v>
      </c>
      <c r="I395" s="19">
        <v>186</v>
      </c>
      <c r="J395" s="17">
        <v>6673137</v>
      </c>
      <c r="K395" s="85" t="s">
        <v>532</v>
      </c>
    </row>
    <row r="396" spans="1:11" hidden="1" x14ac:dyDescent="0.2">
      <c r="A396" s="81" t="s">
        <v>1005</v>
      </c>
      <c r="B396" s="16" t="s">
        <v>998</v>
      </c>
      <c r="C396" s="17">
        <v>10</v>
      </c>
      <c r="D396" s="17" t="s">
        <v>374</v>
      </c>
      <c r="E396" s="17" t="s">
        <v>10</v>
      </c>
      <c r="F396" s="18">
        <v>65676</v>
      </c>
      <c r="G396" s="17" t="s">
        <v>1026</v>
      </c>
      <c r="H396" s="17" t="s">
        <v>1079</v>
      </c>
      <c r="I396" s="19">
        <v>415</v>
      </c>
      <c r="J396" s="17">
        <v>6662955</v>
      </c>
      <c r="K396" s="85" t="s">
        <v>375</v>
      </c>
    </row>
    <row r="397" spans="1:11" hidden="1" x14ac:dyDescent="0.2">
      <c r="A397" s="81" t="s">
        <v>983</v>
      </c>
      <c r="B397" s="16" t="s">
        <v>986</v>
      </c>
      <c r="C397" s="17">
        <v>10</v>
      </c>
      <c r="D397" s="17" t="s">
        <v>881</v>
      </c>
      <c r="E397" s="17" t="s">
        <v>16</v>
      </c>
      <c r="F397" s="18">
        <v>76069</v>
      </c>
      <c r="G397" s="17" t="s">
        <v>1026</v>
      </c>
      <c r="H397" s="17" t="s">
        <v>1079</v>
      </c>
      <c r="I397" s="19">
        <v>431</v>
      </c>
      <c r="J397" s="17">
        <v>6779672</v>
      </c>
      <c r="K397" s="85" t="s">
        <v>882</v>
      </c>
    </row>
    <row r="398" spans="1:11" x14ac:dyDescent="0.2">
      <c r="A398" s="81" t="s">
        <v>983</v>
      </c>
      <c r="B398" s="16" t="s">
        <v>1019</v>
      </c>
      <c r="C398" s="17">
        <v>10</v>
      </c>
      <c r="D398" s="17" t="s">
        <v>842</v>
      </c>
      <c r="E398" s="17" t="s">
        <v>7</v>
      </c>
      <c r="F398" s="18">
        <v>71050</v>
      </c>
      <c r="G398" s="17" t="s">
        <v>1026</v>
      </c>
      <c r="H398" s="17" t="s">
        <v>1082</v>
      </c>
      <c r="I398" s="19">
        <v>172</v>
      </c>
      <c r="J398" s="17">
        <v>6652260</v>
      </c>
      <c r="K398" s="85" t="s">
        <v>843</v>
      </c>
    </row>
    <row r="399" spans="1:11" hidden="1" x14ac:dyDescent="0.2">
      <c r="A399" s="81" t="s">
        <v>985</v>
      </c>
      <c r="B399" s="16" t="s">
        <v>1001</v>
      </c>
      <c r="C399" s="17">
        <v>10</v>
      </c>
      <c r="D399" s="17" t="s">
        <v>665</v>
      </c>
      <c r="E399" s="17" t="s">
        <v>13</v>
      </c>
      <c r="F399" s="18">
        <v>91740</v>
      </c>
      <c r="G399" s="17" t="s">
        <v>1026</v>
      </c>
      <c r="H399" s="17" t="s">
        <v>1076</v>
      </c>
      <c r="I399" s="19">
        <v>202</v>
      </c>
      <c r="J399" s="17">
        <v>6764887</v>
      </c>
      <c r="K399" s="85" t="s">
        <v>827</v>
      </c>
    </row>
    <row r="400" spans="1:11" hidden="1" x14ac:dyDescent="0.2">
      <c r="A400" s="81" t="s">
        <v>976</v>
      </c>
      <c r="B400" s="16" t="s">
        <v>998</v>
      </c>
      <c r="C400" s="17">
        <v>10</v>
      </c>
      <c r="D400" s="17" t="s">
        <v>546</v>
      </c>
      <c r="E400" s="17" t="s">
        <v>10</v>
      </c>
      <c r="F400" s="18">
        <v>37942</v>
      </c>
      <c r="G400" s="17" t="s">
        <v>1026</v>
      </c>
      <c r="H400" s="13" t="s">
        <v>1073</v>
      </c>
      <c r="I400" s="19">
        <v>402</v>
      </c>
      <c r="J400" s="17">
        <v>6581854</v>
      </c>
      <c r="K400" s="85" t="s">
        <v>547</v>
      </c>
    </row>
    <row r="401" spans="1:11" hidden="1" x14ac:dyDescent="0.2">
      <c r="A401" s="81" t="s">
        <v>1000</v>
      </c>
      <c r="B401" s="16" t="s">
        <v>996</v>
      </c>
      <c r="C401" s="17">
        <v>10</v>
      </c>
      <c r="D401" s="17" t="s">
        <v>884</v>
      </c>
      <c r="E401" s="17" t="s">
        <v>22</v>
      </c>
      <c r="F401" s="18">
        <v>54639</v>
      </c>
      <c r="G401" s="17" t="s">
        <v>1026</v>
      </c>
      <c r="H401" s="17" t="s">
        <v>1073</v>
      </c>
      <c r="I401" s="19">
        <v>241</v>
      </c>
      <c r="J401" s="17">
        <v>6531941</v>
      </c>
      <c r="K401" s="85" t="s">
        <v>885</v>
      </c>
    </row>
    <row r="402" spans="1:11" x14ac:dyDescent="0.2">
      <c r="A402" s="81" t="s">
        <v>1000</v>
      </c>
      <c r="B402" s="16" t="s">
        <v>1010</v>
      </c>
      <c r="C402" s="17">
        <v>11</v>
      </c>
      <c r="D402" s="17" t="s">
        <v>899</v>
      </c>
      <c r="E402" s="17" t="s">
        <v>16</v>
      </c>
      <c r="F402" s="18">
        <v>14381</v>
      </c>
      <c r="G402" s="17" t="s">
        <v>1026</v>
      </c>
      <c r="H402" s="17" t="s">
        <v>1082</v>
      </c>
      <c r="I402" s="19">
        <v>415</v>
      </c>
      <c r="J402" s="17">
        <v>6793529</v>
      </c>
      <c r="K402" s="85" t="s">
        <v>900</v>
      </c>
    </row>
    <row r="403" spans="1:11" hidden="1" x14ac:dyDescent="0.2">
      <c r="A403" s="81" t="s">
        <v>997</v>
      </c>
      <c r="B403" s="16" t="s">
        <v>1014</v>
      </c>
      <c r="C403" s="17">
        <v>11</v>
      </c>
      <c r="D403" s="17" t="s">
        <v>393</v>
      </c>
      <c r="E403" s="17" t="s">
        <v>10</v>
      </c>
      <c r="F403" s="18">
        <v>39783</v>
      </c>
      <c r="G403" s="17" t="s">
        <v>1026</v>
      </c>
      <c r="H403" s="17" t="s">
        <v>1079</v>
      </c>
      <c r="I403" s="19">
        <v>206</v>
      </c>
      <c r="J403" s="17">
        <v>6755182</v>
      </c>
      <c r="K403" s="85" t="s">
        <v>394</v>
      </c>
    </row>
    <row r="404" spans="1:11" hidden="1" x14ac:dyDescent="0.2">
      <c r="A404" s="81" t="s">
        <v>1006</v>
      </c>
      <c r="B404" s="16" t="s">
        <v>992</v>
      </c>
      <c r="C404" s="17">
        <v>11</v>
      </c>
      <c r="D404" s="17" t="s">
        <v>753</v>
      </c>
      <c r="E404" s="17" t="s">
        <v>13</v>
      </c>
      <c r="F404" s="18">
        <v>28757</v>
      </c>
      <c r="G404" s="17" t="s">
        <v>1026</v>
      </c>
      <c r="H404" s="17" t="s">
        <v>1079</v>
      </c>
      <c r="I404" s="19">
        <v>437</v>
      </c>
      <c r="J404" s="17">
        <v>6680327</v>
      </c>
      <c r="K404" s="85" t="s">
        <v>754</v>
      </c>
    </row>
    <row r="405" spans="1:11" hidden="1" x14ac:dyDescent="0.2">
      <c r="A405" s="81" t="s">
        <v>941</v>
      </c>
      <c r="B405" s="16" t="s">
        <v>1013</v>
      </c>
      <c r="C405" s="17">
        <v>11</v>
      </c>
      <c r="D405" s="17" t="s">
        <v>128</v>
      </c>
      <c r="E405" s="17" t="s">
        <v>19</v>
      </c>
      <c r="F405" s="18">
        <v>48022</v>
      </c>
      <c r="G405" s="17" t="s">
        <v>1026</v>
      </c>
      <c r="H405" s="17" t="s">
        <v>1079</v>
      </c>
      <c r="I405" s="19">
        <v>253</v>
      </c>
      <c r="J405" s="17">
        <v>6674370</v>
      </c>
      <c r="K405" s="85" t="s">
        <v>514</v>
      </c>
    </row>
    <row r="406" spans="1:11" hidden="1" x14ac:dyDescent="0.2">
      <c r="A406" s="81" t="s">
        <v>999</v>
      </c>
      <c r="B406" s="16" t="s">
        <v>1009</v>
      </c>
      <c r="C406" s="17">
        <v>11</v>
      </c>
      <c r="D406" s="17" t="s">
        <v>43</v>
      </c>
      <c r="E406" s="17" t="s">
        <v>19</v>
      </c>
      <c r="F406" s="18">
        <v>65896</v>
      </c>
      <c r="G406" s="17" t="s">
        <v>1026</v>
      </c>
      <c r="H406" s="17" t="s">
        <v>1076</v>
      </c>
      <c r="I406" s="19">
        <v>313</v>
      </c>
      <c r="J406" s="17">
        <v>6702938</v>
      </c>
      <c r="K406" s="85" t="s">
        <v>65</v>
      </c>
    </row>
    <row r="407" spans="1:11" hidden="1" x14ac:dyDescent="0.2">
      <c r="A407" s="81" t="s">
        <v>1007</v>
      </c>
      <c r="B407" s="16" t="s">
        <v>1021</v>
      </c>
      <c r="C407" s="17">
        <v>11</v>
      </c>
      <c r="D407" s="17" t="s">
        <v>118</v>
      </c>
      <c r="E407" s="17" t="s">
        <v>10</v>
      </c>
      <c r="F407" s="18">
        <v>30064</v>
      </c>
      <c r="G407" s="17" t="s">
        <v>1026</v>
      </c>
      <c r="H407" s="17" t="s">
        <v>1073</v>
      </c>
      <c r="I407" s="19">
        <v>219</v>
      </c>
      <c r="J407" s="17">
        <v>6676519</v>
      </c>
      <c r="K407" s="85" t="s">
        <v>119</v>
      </c>
    </row>
    <row r="408" spans="1:11" hidden="1" x14ac:dyDescent="0.2">
      <c r="A408" s="81" t="s">
        <v>1000</v>
      </c>
      <c r="B408" s="16" t="s">
        <v>1020</v>
      </c>
      <c r="C408" s="17">
        <v>11</v>
      </c>
      <c r="D408" s="17" t="s">
        <v>72</v>
      </c>
      <c r="E408" s="17" t="s">
        <v>31</v>
      </c>
      <c r="F408" s="18">
        <v>29115</v>
      </c>
      <c r="G408" s="17" t="s">
        <v>1026</v>
      </c>
      <c r="H408" s="17" t="s">
        <v>1076</v>
      </c>
      <c r="I408" s="19">
        <v>233</v>
      </c>
      <c r="J408" s="17">
        <v>6578146</v>
      </c>
      <c r="K408" s="85" t="s">
        <v>73</v>
      </c>
    </row>
    <row r="409" spans="1:11" hidden="1" x14ac:dyDescent="0.2">
      <c r="A409" s="81" t="s">
        <v>1005</v>
      </c>
      <c r="B409" s="16" t="s">
        <v>1001</v>
      </c>
      <c r="C409" s="17">
        <v>11</v>
      </c>
      <c r="D409" s="17" t="s">
        <v>421</v>
      </c>
      <c r="E409" s="17" t="s">
        <v>22</v>
      </c>
      <c r="F409" s="18">
        <v>40508</v>
      </c>
      <c r="G409" s="17" t="s">
        <v>1026</v>
      </c>
      <c r="H409" s="17" t="s">
        <v>1079</v>
      </c>
      <c r="I409" s="19">
        <v>170</v>
      </c>
      <c r="J409" s="17">
        <v>6584076</v>
      </c>
      <c r="K409" s="85" t="s">
        <v>422</v>
      </c>
    </row>
    <row r="410" spans="1:11" x14ac:dyDescent="0.2">
      <c r="A410" s="81" t="s">
        <v>1000</v>
      </c>
      <c r="B410" s="16" t="s">
        <v>1012</v>
      </c>
      <c r="C410" s="17">
        <v>11</v>
      </c>
      <c r="D410" s="17" t="s">
        <v>283</v>
      </c>
      <c r="E410" s="17" t="s">
        <v>19</v>
      </c>
      <c r="F410" s="18">
        <v>70211</v>
      </c>
      <c r="G410" s="17" t="s">
        <v>1026</v>
      </c>
      <c r="H410" s="17" t="s">
        <v>1082</v>
      </c>
      <c r="I410" s="19">
        <v>441</v>
      </c>
      <c r="J410" s="17">
        <v>6527278</v>
      </c>
      <c r="K410" s="85" t="s">
        <v>284</v>
      </c>
    </row>
    <row r="411" spans="1:11" hidden="1" x14ac:dyDescent="0.2">
      <c r="A411" s="81" t="s">
        <v>1007</v>
      </c>
      <c r="B411" s="16" t="s">
        <v>1003</v>
      </c>
      <c r="C411" s="17">
        <v>11</v>
      </c>
      <c r="D411" s="17" t="s">
        <v>51</v>
      </c>
      <c r="E411" s="17" t="s">
        <v>28</v>
      </c>
      <c r="F411" s="18">
        <v>20095</v>
      </c>
      <c r="G411" s="17" t="s">
        <v>1026</v>
      </c>
      <c r="H411" s="17" t="s">
        <v>1076</v>
      </c>
      <c r="I411" s="19">
        <v>206</v>
      </c>
      <c r="J411" s="17">
        <v>6753388</v>
      </c>
      <c r="K411" s="85" t="s">
        <v>52</v>
      </c>
    </row>
    <row r="412" spans="1:11" hidden="1" x14ac:dyDescent="0.2">
      <c r="A412" s="81" t="s">
        <v>1006</v>
      </c>
      <c r="B412" s="16" t="s">
        <v>982</v>
      </c>
      <c r="C412" s="17">
        <v>11</v>
      </c>
      <c r="D412" s="17" t="s">
        <v>535</v>
      </c>
      <c r="E412" s="17" t="s">
        <v>22</v>
      </c>
      <c r="F412" s="18">
        <v>92178</v>
      </c>
      <c r="G412" s="17" t="s">
        <v>1026</v>
      </c>
      <c r="H412" s="13" t="s">
        <v>1079</v>
      </c>
      <c r="I412" s="19">
        <v>230</v>
      </c>
      <c r="J412" s="17">
        <v>6634621</v>
      </c>
      <c r="K412" s="85" t="s">
        <v>536</v>
      </c>
    </row>
    <row r="413" spans="1:11" hidden="1" x14ac:dyDescent="0.2">
      <c r="A413" s="81" t="s">
        <v>983</v>
      </c>
      <c r="B413" s="16" t="s">
        <v>994</v>
      </c>
      <c r="C413" s="17">
        <v>11</v>
      </c>
      <c r="D413" s="17" t="s">
        <v>834</v>
      </c>
      <c r="E413" s="17" t="s">
        <v>25</v>
      </c>
      <c r="F413" s="18">
        <v>26186</v>
      </c>
      <c r="G413" s="17" t="s">
        <v>1026</v>
      </c>
      <c r="H413" s="17" t="s">
        <v>1073</v>
      </c>
      <c r="I413" s="19">
        <v>371</v>
      </c>
      <c r="J413" s="17">
        <v>6785693</v>
      </c>
      <c r="K413" s="85" t="s">
        <v>835</v>
      </c>
    </row>
    <row r="414" spans="1:11" x14ac:dyDescent="0.2">
      <c r="A414" s="81" t="s">
        <v>981</v>
      </c>
      <c r="B414" s="16" t="s">
        <v>1012</v>
      </c>
      <c r="C414" s="17">
        <v>11</v>
      </c>
      <c r="D414" s="17" t="s">
        <v>120</v>
      </c>
      <c r="E414" s="17" t="s">
        <v>13</v>
      </c>
      <c r="F414" s="18">
        <v>42345</v>
      </c>
      <c r="G414" s="17" t="s">
        <v>1026</v>
      </c>
      <c r="H414" s="17" t="s">
        <v>1082</v>
      </c>
      <c r="I414" s="19">
        <v>196</v>
      </c>
      <c r="J414" s="17">
        <v>6632793</v>
      </c>
      <c r="K414" s="85" t="s">
        <v>121</v>
      </c>
    </row>
    <row r="415" spans="1:11" hidden="1" x14ac:dyDescent="0.2">
      <c r="A415" s="81" t="s">
        <v>988</v>
      </c>
      <c r="B415" s="16" t="s">
        <v>1003</v>
      </c>
      <c r="C415" s="17">
        <v>11</v>
      </c>
      <c r="D415" s="17" t="s">
        <v>179</v>
      </c>
      <c r="E415" s="17" t="s">
        <v>13</v>
      </c>
      <c r="F415" s="18">
        <v>27119</v>
      </c>
      <c r="G415" s="17" t="s">
        <v>1026</v>
      </c>
      <c r="H415" s="17" t="s">
        <v>1079</v>
      </c>
      <c r="I415" s="19">
        <v>457</v>
      </c>
      <c r="J415" s="17">
        <v>6745216</v>
      </c>
      <c r="K415" s="85" t="s">
        <v>180</v>
      </c>
    </row>
    <row r="416" spans="1:11" x14ac:dyDescent="0.2">
      <c r="A416" s="81" t="s">
        <v>991</v>
      </c>
      <c r="B416" s="16" t="s">
        <v>1012</v>
      </c>
      <c r="C416" s="17">
        <v>11</v>
      </c>
      <c r="D416" s="17" t="s">
        <v>143</v>
      </c>
      <c r="E416" s="17" t="s">
        <v>19</v>
      </c>
      <c r="F416" s="18">
        <v>97785</v>
      </c>
      <c r="G416" s="17" t="s">
        <v>1026</v>
      </c>
      <c r="H416" s="17" t="s">
        <v>1082</v>
      </c>
      <c r="I416" s="19">
        <v>439</v>
      </c>
      <c r="J416" s="17">
        <v>6512844</v>
      </c>
      <c r="K416" s="85" t="s">
        <v>144</v>
      </c>
    </row>
    <row r="417" spans="1:11" hidden="1" x14ac:dyDescent="0.2">
      <c r="A417" s="81" t="s">
        <v>1004</v>
      </c>
      <c r="B417" s="16" t="s">
        <v>1002</v>
      </c>
      <c r="C417" s="17">
        <v>11</v>
      </c>
      <c r="D417" s="17" t="s">
        <v>720</v>
      </c>
      <c r="E417" s="17" t="s">
        <v>16</v>
      </c>
      <c r="F417" s="18">
        <v>75028</v>
      </c>
      <c r="G417" s="17" t="s">
        <v>1026</v>
      </c>
      <c r="H417" s="17" t="s">
        <v>1076</v>
      </c>
      <c r="I417" s="19">
        <v>219</v>
      </c>
      <c r="J417" s="17">
        <v>6733334</v>
      </c>
      <c r="K417" s="85" t="s">
        <v>721</v>
      </c>
    </row>
    <row r="418" spans="1:11" hidden="1" x14ac:dyDescent="0.2">
      <c r="A418" s="81" t="s">
        <v>1018</v>
      </c>
      <c r="B418" s="16" t="s">
        <v>1019</v>
      </c>
      <c r="C418" s="17">
        <v>11</v>
      </c>
      <c r="D418" s="17" t="s">
        <v>370</v>
      </c>
      <c r="E418" s="17" t="s">
        <v>34</v>
      </c>
      <c r="F418" s="18">
        <v>72558</v>
      </c>
      <c r="G418" s="17" t="s">
        <v>1026</v>
      </c>
      <c r="H418" s="17" t="s">
        <v>1079</v>
      </c>
      <c r="I418" s="19">
        <v>476</v>
      </c>
      <c r="J418" s="17">
        <v>6794215</v>
      </c>
      <c r="K418" s="85" t="s">
        <v>371</v>
      </c>
    </row>
    <row r="419" spans="1:11" x14ac:dyDescent="0.2">
      <c r="A419" s="81" t="s">
        <v>1016</v>
      </c>
      <c r="B419" s="16" t="s">
        <v>995</v>
      </c>
      <c r="C419" s="17">
        <v>12</v>
      </c>
      <c r="D419" s="17" t="s">
        <v>561</v>
      </c>
      <c r="E419" s="17" t="s">
        <v>34</v>
      </c>
      <c r="F419" s="18">
        <v>58349</v>
      </c>
      <c r="G419" s="17" t="s">
        <v>1026</v>
      </c>
      <c r="H419" s="17" t="s">
        <v>1082</v>
      </c>
      <c r="I419" s="19">
        <v>206</v>
      </c>
      <c r="J419" s="17">
        <v>6746858</v>
      </c>
      <c r="K419" s="85" t="s">
        <v>562</v>
      </c>
    </row>
    <row r="420" spans="1:11" hidden="1" x14ac:dyDescent="0.2">
      <c r="A420" s="81" t="s">
        <v>1007</v>
      </c>
      <c r="B420" s="16" t="s">
        <v>992</v>
      </c>
      <c r="C420" s="17">
        <v>12</v>
      </c>
      <c r="D420" s="17" t="s">
        <v>700</v>
      </c>
      <c r="E420" s="17" t="s">
        <v>22</v>
      </c>
      <c r="F420" s="18">
        <v>58241</v>
      </c>
      <c r="G420" s="17" t="s">
        <v>1026</v>
      </c>
      <c r="H420" s="17" t="s">
        <v>1079</v>
      </c>
      <c r="I420" s="19">
        <v>176</v>
      </c>
      <c r="J420" s="17">
        <v>6643963</v>
      </c>
      <c r="K420" s="85" t="s">
        <v>741</v>
      </c>
    </row>
    <row r="421" spans="1:11" x14ac:dyDescent="0.2">
      <c r="A421" s="81" t="s">
        <v>976</v>
      </c>
      <c r="B421" s="16" t="s">
        <v>1003</v>
      </c>
      <c r="C421" s="17">
        <v>12</v>
      </c>
      <c r="D421" s="17" t="s">
        <v>655</v>
      </c>
      <c r="E421" s="17" t="s">
        <v>34</v>
      </c>
      <c r="F421" s="18">
        <v>44601</v>
      </c>
      <c r="G421" s="17" t="s">
        <v>1026</v>
      </c>
      <c r="H421" s="17" t="s">
        <v>1082</v>
      </c>
      <c r="I421" s="19">
        <v>202</v>
      </c>
      <c r="J421" s="17">
        <v>6591443</v>
      </c>
      <c r="K421" s="85" t="s">
        <v>656</v>
      </c>
    </row>
    <row r="422" spans="1:11" x14ac:dyDescent="0.2">
      <c r="A422" s="81" t="s">
        <v>987</v>
      </c>
      <c r="B422" s="16" t="s">
        <v>998</v>
      </c>
      <c r="C422" s="17">
        <v>12</v>
      </c>
      <c r="D422" s="17" t="s">
        <v>537</v>
      </c>
      <c r="E422" s="17" t="s">
        <v>19</v>
      </c>
      <c r="F422" s="18">
        <v>98705</v>
      </c>
      <c r="G422" s="17" t="s">
        <v>1026</v>
      </c>
      <c r="H422" s="17" t="s">
        <v>1082</v>
      </c>
      <c r="I422" s="19">
        <v>392</v>
      </c>
      <c r="J422" s="17">
        <v>6790483</v>
      </c>
      <c r="K422" s="85" t="s">
        <v>901</v>
      </c>
    </row>
    <row r="423" spans="1:11" x14ac:dyDescent="0.2">
      <c r="A423" s="81" t="s">
        <v>942</v>
      </c>
      <c r="B423" s="16" t="s">
        <v>994</v>
      </c>
      <c r="C423" s="17">
        <v>12</v>
      </c>
      <c r="D423" s="17" t="s">
        <v>918</v>
      </c>
      <c r="E423" s="17" t="s">
        <v>19</v>
      </c>
      <c r="F423" s="18">
        <v>44369</v>
      </c>
      <c r="G423" s="17" t="s">
        <v>1026</v>
      </c>
      <c r="H423" s="17" t="s">
        <v>1082</v>
      </c>
      <c r="I423" s="19">
        <v>366</v>
      </c>
      <c r="J423" s="17">
        <v>6613487</v>
      </c>
      <c r="K423" s="85" t="s">
        <v>919</v>
      </c>
    </row>
    <row r="424" spans="1:11" x14ac:dyDescent="0.2">
      <c r="A424" s="81" t="s">
        <v>944</v>
      </c>
      <c r="B424" s="16" t="s">
        <v>984</v>
      </c>
      <c r="C424" s="17">
        <v>12</v>
      </c>
      <c r="D424" s="17" t="s">
        <v>468</v>
      </c>
      <c r="E424" s="17" t="s">
        <v>34</v>
      </c>
      <c r="F424" s="18">
        <v>99626</v>
      </c>
      <c r="G424" s="17" t="s">
        <v>1026</v>
      </c>
      <c r="H424" s="13" t="s">
        <v>1082</v>
      </c>
      <c r="I424" s="19">
        <v>236</v>
      </c>
      <c r="J424" s="17">
        <v>6737966</v>
      </c>
      <c r="K424" s="85" t="s">
        <v>469</v>
      </c>
    </row>
    <row r="425" spans="1:11" x14ac:dyDescent="0.2">
      <c r="A425" s="81" t="s">
        <v>942</v>
      </c>
      <c r="B425" s="16" t="s">
        <v>1022</v>
      </c>
      <c r="C425" s="17">
        <v>12</v>
      </c>
      <c r="D425" s="17" t="s">
        <v>289</v>
      </c>
      <c r="E425" s="17" t="s">
        <v>28</v>
      </c>
      <c r="F425" s="18">
        <v>58260</v>
      </c>
      <c r="G425" s="17" t="s">
        <v>1026</v>
      </c>
      <c r="H425" s="17" t="s">
        <v>1082</v>
      </c>
      <c r="I425" s="19">
        <v>452</v>
      </c>
      <c r="J425" s="17">
        <v>6558229</v>
      </c>
      <c r="K425" s="85" t="s">
        <v>290</v>
      </c>
    </row>
    <row r="426" spans="1:11" x14ac:dyDescent="0.2">
      <c r="A426" s="81" t="s">
        <v>985</v>
      </c>
      <c r="B426" s="16" t="s">
        <v>995</v>
      </c>
      <c r="C426" s="17">
        <v>12</v>
      </c>
      <c r="D426" s="17" t="s">
        <v>161</v>
      </c>
      <c r="E426" s="17" t="s">
        <v>34</v>
      </c>
      <c r="F426" s="18">
        <v>32931</v>
      </c>
      <c r="G426" s="17" t="s">
        <v>1026</v>
      </c>
      <c r="H426" s="17" t="s">
        <v>1082</v>
      </c>
      <c r="I426" s="19">
        <v>391</v>
      </c>
      <c r="J426" s="17">
        <v>6755582</v>
      </c>
      <c r="K426" s="85" t="s">
        <v>909</v>
      </c>
    </row>
    <row r="427" spans="1:11" hidden="1" x14ac:dyDescent="0.2">
      <c r="A427" s="81" t="s">
        <v>941</v>
      </c>
      <c r="B427" s="16" t="s">
        <v>982</v>
      </c>
      <c r="C427" s="17">
        <v>12</v>
      </c>
      <c r="D427" s="17" t="s">
        <v>368</v>
      </c>
      <c r="E427" s="17" t="s">
        <v>31</v>
      </c>
      <c r="F427" s="18">
        <v>45947</v>
      </c>
      <c r="G427" s="17" t="s">
        <v>1026</v>
      </c>
      <c r="H427" s="17" t="s">
        <v>1079</v>
      </c>
      <c r="I427" s="19">
        <v>422</v>
      </c>
      <c r="J427" s="17">
        <v>6565022</v>
      </c>
      <c r="K427" s="85" t="s">
        <v>369</v>
      </c>
    </row>
    <row r="428" spans="1:11" hidden="1" x14ac:dyDescent="0.2">
      <c r="A428" s="81" t="s">
        <v>993</v>
      </c>
      <c r="B428" s="16" t="s">
        <v>1019</v>
      </c>
      <c r="C428" s="17">
        <v>12</v>
      </c>
      <c r="D428" s="17" t="s">
        <v>446</v>
      </c>
      <c r="E428" s="17" t="s">
        <v>31</v>
      </c>
      <c r="F428" s="18">
        <v>81582</v>
      </c>
      <c r="G428" s="17" t="s">
        <v>1026</v>
      </c>
      <c r="H428" s="17" t="s">
        <v>1079</v>
      </c>
      <c r="I428" s="19">
        <v>355</v>
      </c>
      <c r="J428" s="17">
        <v>6765645</v>
      </c>
      <c r="K428" s="85" t="s">
        <v>447</v>
      </c>
    </row>
    <row r="429" spans="1:11" x14ac:dyDescent="0.2">
      <c r="A429" s="81" t="s">
        <v>983</v>
      </c>
      <c r="B429" s="16" t="s">
        <v>990</v>
      </c>
      <c r="C429" s="17">
        <v>12</v>
      </c>
      <c r="D429" s="17" t="s">
        <v>35</v>
      </c>
      <c r="E429" s="17" t="s">
        <v>34</v>
      </c>
      <c r="F429" s="18">
        <v>59906</v>
      </c>
      <c r="G429" s="17" t="s">
        <v>1026</v>
      </c>
      <c r="H429" s="17" t="s">
        <v>1082</v>
      </c>
      <c r="I429" s="19">
        <v>391</v>
      </c>
      <c r="J429" s="17">
        <v>6501947</v>
      </c>
      <c r="K429" s="85" t="s">
        <v>874</v>
      </c>
    </row>
    <row r="430" spans="1:11" hidden="1" x14ac:dyDescent="0.2">
      <c r="A430" s="81" t="s">
        <v>1017</v>
      </c>
      <c r="B430" s="16" t="s">
        <v>996</v>
      </c>
      <c r="C430" s="17">
        <v>12</v>
      </c>
      <c r="D430" s="17" t="s">
        <v>403</v>
      </c>
      <c r="E430" s="17" t="s">
        <v>25</v>
      </c>
      <c r="F430" s="18">
        <v>43194</v>
      </c>
      <c r="G430" s="17" t="s">
        <v>1026</v>
      </c>
      <c r="H430" s="17" t="s">
        <v>1076</v>
      </c>
      <c r="I430" s="19">
        <v>209</v>
      </c>
      <c r="J430" s="17">
        <v>6591955</v>
      </c>
      <c r="K430" s="85" t="s">
        <v>404</v>
      </c>
    </row>
    <row r="431" spans="1:11" x14ac:dyDescent="0.2">
      <c r="A431" s="81" t="s">
        <v>1005</v>
      </c>
      <c r="B431" s="16" t="s">
        <v>1002</v>
      </c>
      <c r="C431" s="17">
        <v>12</v>
      </c>
      <c r="D431" s="17" t="s">
        <v>448</v>
      </c>
      <c r="E431" s="17" t="s">
        <v>34</v>
      </c>
      <c r="F431" s="18">
        <v>49271</v>
      </c>
      <c r="G431" s="17" t="s">
        <v>1026</v>
      </c>
      <c r="H431" s="17" t="s">
        <v>1082</v>
      </c>
      <c r="I431" s="19">
        <v>184</v>
      </c>
      <c r="J431" s="17">
        <v>6721357</v>
      </c>
      <c r="K431" s="85" t="s">
        <v>449</v>
      </c>
    </row>
    <row r="432" spans="1:11" hidden="1" x14ac:dyDescent="0.2">
      <c r="A432" s="81" t="s">
        <v>983</v>
      </c>
      <c r="B432" s="16" t="s">
        <v>1009</v>
      </c>
      <c r="C432" s="17">
        <v>12</v>
      </c>
      <c r="D432" s="17" t="s">
        <v>688</v>
      </c>
      <c r="E432" s="17" t="s">
        <v>28</v>
      </c>
      <c r="F432" s="18">
        <v>68527</v>
      </c>
      <c r="G432" s="17" t="s">
        <v>1026</v>
      </c>
      <c r="H432" s="17" t="s">
        <v>1076</v>
      </c>
      <c r="I432" s="19">
        <v>371</v>
      </c>
      <c r="J432" s="17">
        <v>6530088</v>
      </c>
      <c r="K432" s="85" t="s">
        <v>689</v>
      </c>
    </row>
    <row r="433" spans="1:11" hidden="1" x14ac:dyDescent="0.2">
      <c r="A433" s="81" t="s">
        <v>985</v>
      </c>
      <c r="B433" s="16" t="s">
        <v>994</v>
      </c>
      <c r="C433" s="17">
        <v>12</v>
      </c>
      <c r="D433" s="17" t="s">
        <v>515</v>
      </c>
      <c r="E433" s="17" t="s">
        <v>22</v>
      </c>
      <c r="F433" s="18">
        <v>30398</v>
      </c>
      <c r="G433" s="17" t="s">
        <v>1026</v>
      </c>
      <c r="H433" s="17" t="s">
        <v>1079</v>
      </c>
      <c r="I433" s="19">
        <v>266</v>
      </c>
      <c r="J433" s="17">
        <v>6588552</v>
      </c>
      <c r="K433" s="85" t="s">
        <v>516</v>
      </c>
    </row>
    <row r="434" spans="1:11" hidden="1" x14ac:dyDescent="0.2">
      <c r="A434" s="81" t="s">
        <v>985</v>
      </c>
      <c r="B434" s="16" t="s">
        <v>982</v>
      </c>
      <c r="C434" s="17">
        <v>12</v>
      </c>
      <c r="D434" s="17" t="s">
        <v>383</v>
      </c>
      <c r="E434" s="17" t="s">
        <v>25</v>
      </c>
      <c r="F434" s="18">
        <v>79359</v>
      </c>
      <c r="G434" s="17" t="s">
        <v>1026</v>
      </c>
      <c r="H434" s="17" t="s">
        <v>1073</v>
      </c>
      <c r="I434" s="19">
        <v>467</v>
      </c>
      <c r="J434" s="17">
        <v>6569776</v>
      </c>
      <c r="K434" s="85" t="s">
        <v>384</v>
      </c>
    </row>
    <row r="435" spans="1:11" hidden="1" x14ac:dyDescent="0.2">
      <c r="A435" s="81" t="s">
        <v>978</v>
      </c>
      <c r="B435" s="16" t="s">
        <v>1003</v>
      </c>
      <c r="C435" s="17">
        <v>12</v>
      </c>
      <c r="D435" s="17" t="s">
        <v>320</v>
      </c>
      <c r="E435" s="17" t="s">
        <v>16</v>
      </c>
      <c r="F435" s="18">
        <v>59409</v>
      </c>
      <c r="G435" s="17" t="s">
        <v>1026</v>
      </c>
      <c r="H435" s="17" t="s">
        <v>1073</v>
      </c>
      <c r="I435" s="19">
        <v>232</v>
      </c>
      <c r="J435" s="17">
        <v>6667942</v>
      </c>
      <c r="K435" s="85" t="s">
        <v>321</v>
      </c>
    </row>
    <row r="436" spans="1:11" hidden="1" x14ac:dyDescent="0.2">
      <c r="A436" s="81" t="s">
        <v>1005</v>
      </c>
      <c r="B436" s="16" t="s">
        <v>1003</v>
      </c>
      <c r="C436" s="17">
        <v>12</v>
      </c>
      <c r="D436" s="17" t="s">
        <v>661</v>
      </c>
      <c r="E436" s="17" t="s">
        <v>13</v>
      </c>
      <c r="F436" s="18">
        <v>90737</v>
      </c>
      <c r="G436" s="17" t="s">
        <v>1026</v>
      </c>
      <c r="H436" s="13" t="s">
        <v>1073</v>
      </c>
      <c r="I436" s="19">
        <v>195</v>
      </c>
      <c r="J436" s="17">
        <v>6584290</v>
      </c>
      <c r="K436" s="85" t="s">
        <v>662</v>
      </c>
    </row>
    <row r="437" spans="1:11" hidden="1" x14ac:dyDescent="0.2">
      <c r="A437" s="81" t="s">
        <v>993</v>
      </c>
      <c r="B437" s="16" t="s">
        <v>1010</v>
      </c>
      <c r="C437" s="17">
        <v>12</v>
      </c>
      <c r="D437" s="17" t="s">
        <v>419</v>
      </c>
      <c r="E437" s="17" t="s">
        <v>19</v>
      </c>
      <c r="F437" s="18">
        <v>13375</v>
      </c>
      <c r="G437" s="17" t="s">
        <v>1026</v>
      </c>
      <c r="H437" s="17" t="s">
        <v>1076</v>
      </c>
      <c r="I437" s="19">
        <v>304</v>
      </c>
      <c r="J437" s="17">
        <v>6792009</v>
      </c>
      <c r="K437" s="85" t="s">
        <v>420</v>
      </c>
    </row>
    <row r="438" spans="1:11" x14ac:dyDescent="0.2">
      <c r="A438" s="81" t="s">
        <v>999</v>
      </c>
      <c r="B438" s="16" t="s">
        <v>986</v>
      </c>
      <c r="C438" s="17">
        <v>12</v>
      </c>
      <c r="D438" s="17" t="s">
        <v>629</v>
      </c>
      <c r="E438" s="17" t="s">
        <v>22</v>
      </c>
      <c r="F438" s="18">
        <v>40265</v>
      </c>
      <c r="G438" s="17" t="s">
        <v>1026</v>
      </c>
      <c r="H438" s="17" t="s">
        <v>1082</v>
      </c>
      <c r="I438" s="19">
        <v>394</v>
      </c>
      <c r="J438" s="17">
        <v>6721273</v>
      </c>
      <c r="K438" s="85" t="s">
        <v>630</v>
      </c>
    </row>
    <row r="439" spans="1:11" hidden="1" x14ac:dyDescent="0.2">
      <c r="A439" s="81" t="s">
        <v>944</v>
      </c>
      <c r="B439" s="16" t="s">
        <v>1022</v>
      </c>
      <c r="C439" s="17">
        <v>12</v>
      </c>
      <c r="D439" s="17" t="s">
        <v>53</v>
      </c>
      <c r="E439" s="17" t="s">
        <v>31</v>
      </c>
      <c r="F439" s="18">
        <v>79215</v>
      </c>
      <c r="G439" s="17" t="s">
        <v>1026</v>
      </c>
      <c r="H439" s="17" t="s">
        <v>1076</v>
      </c>
      <c r="I439" s="19">
        <v>382</v>
      </c>
      <c r="J439" s="17">
        <v>6683463</v>
      </c>
      <c r="K439" s="85" t="s">
        <v>54</v>
      </c>
    </row>
    <row r="440" spans="1:11" hidden="1" x14ac:dyDescent="0.2">
      <c r="A440" s="81" t="s">
        <v>989</v>
      </c>
      <c r="B440" s="16" t="s">
        <v>990</v>
      </c>
      <c r="C440" s="17">
        <v>13</v>
      </c>
      <c r="D440" s="17" t="s">
        <v>425</v>
      </c>
      <c r="E440" s="17" t="s">
        <v>28</v>
      </c>
      <c r="F440" s="18">
        <v>96199</v>
      </c>
      <c r="G440" s="17" t="s">
        <v>1026</v>
      </c>
      <c r="H440" s="17" t="s">
        <v>1076</v>
      </c>
      <c r="I440" s="19">
        <v>305</v>
      </c>
      <c r="J440" s="17">
        <v>6765359</v>
      </c>
      <c r="K440" s="85" t="s">
        <v>426</v>
      </c>
    </row>
    <row r="441" spans="1:11" hidden="1" x14ac:dyDescent="0.2">
      <c r="A441" s="81" t="s">
        <v>1011</v>
      </c>
      <c r="B441" s="16" t="s">
        <v>984</v>
      </c>
      <c r="C441" s="17">
        <v>13</v>
      </c>
      <c r="D441" s="17" t="s">
        <v>297</v>
      </c>
      <c r="E441" s="17" t="s">
        <v>10</v>
      </c>
      <c r="F441" s="18">
        <v>40944</v>
      </c>
      <c r="G441" s="17" t="s">
        <v>1026</v>
      </c>
      <c r="H441" s="17" t="s">
        <v>1073</v>
      </c>
      <c r="I441" s="19">
        <v>314</v>
      </c>
      <c r="J441" s="17">
        <v>6734953</v>
      </c>
      <c r="K441" s="85" t="s">
        <v>298</v>
      </c>
    </row>
    <row r="442" spans="1:11" hidden="1" x14ac:dyDescent="0.2">
      <c r="A442" s="81" t="s">
        <v>944</v>
      </c>
      <c r="B442" s="16" t="s">
        <v>1015</v>
      </c>
      <c r="C442" s="17">
        <v>13</v>
      </c>
      <c r="D442" s="17" t="s">
        <v>385</v>
      </c>
      <c r="E442" s="17" t="s">
        <v>28</v>
      </c>
      <c r="F442" s="18">
        <v>46146</v>
      </c>
      <c r="G442" s="17" t="s">
        <v>1026</v>
      </c>
      <c r="H442" s="17" t="s">
        <v>1073</v>
      </c>
      <c r="I442" s="19">
        <v>364</v>
      </c>
      <c r="J442" s="17">
        <v>6690605</v>
      </c>
      <c r="K442" s="85" t="s">
        <v>386</v>
      </c>
    </row>
    <row r="443" spans="1:11" hidden="1" x14ac:dyDescent="0.2">
      <c r="A443" s="81" t="s">
        <v>1016</v>
      </c>
      <c r="B443" s="16" t="s">
        <v>986</v>
      </c>
      <c r="C443" s="17">
        <v>13</v>
      </c>
      <c r="D443" s="17" t="s">
        <v>468</v>
      </c>
      <c r="E443" s="17" t="s">
        <v>22</v>
      </c>
      <c r="F443" s="18">
        <v>56058</v>
      </c>
      <c r="G443" s="17" t="s">
        <v>1026</v>
      </c>
      <c r="H443" s="17" t="s">
        <v>1076</v>
      </c>
      <c r="I443" s="19">
        <v>472</v>
      </c>
      <c r="J443" s="17">
        <v>6678278</v>
      </c>
      <c r="K443" s="85" t="s">
        <v>796</v>
      </c>
    </row>
    <row r="444" spans="1:11" hidden="1" x14ac:dyDescent="0.2">
      <c r="A444" s="81" t="s">
        <v>987</v>
      </c>
      <c r="B444" s="16" t="s">
        <v>1015</v>
      </c>
      <c r="C444" s="17">
        <v>13</v>
      </c>
      <c r="D444" s="17" t="s">
        <v>565</v>
      </c>
      <c r="E444" s="17" t="s">
        <v>10</v>
      </c>
      <c r="F444" s="18">
        <v>25500</v>
      </c>
      <c r="G444" s="17" t="s">
        <v>1026</v>
      </c>
      <c r="H444" s="17" t="s">
        <v>1079</v>
      </c>
      <c r="I444" s="19">
        <v>250</v>
      </c>
      <c r="J444" s="17">
        <v>6611069</v>
      </c>
      <c r="K444" s="85" t="s">
        <v>566</v>
      </c>
    </row>
    <row r="445" spans="1:11" hidden="1" x14ac:dyDescent="0.2">
      <c r="A445" s="81" t="s">
        <v>1005</v>
      </c>
      <c r="B445" s="16" t="s">
        <v>1008</v>
      </c>
      <c r="C445" s="17">
        <v>13</v>
      </c>
      <c r="D445" s="17" t="s">
        <v>397</v>
      </c>
      <c r="E445" s="17" t="s">
        <v>16</v>
      </c>
      <c r="F445" s="18">
        <v>75244</v>
      </c>
      <c r="G445" s="17" t="s">
        <v>1026</v>
      </c>
      <c r="H445" s="17" t="s">
        <v>1076</v>
      </c>
      <c r="I445" s="19">
        <v>239</v>
      </c>
      <c r="J445" s="17">
        <v>6687541</v>
      </c>
      <c r="K445" s="85" t="s">
        <v>398</v>
      </c>
    </row>
    <row r="446" spans="1:11" hidden="1" x14ac:dyDescent="0.2">
      <c r="A446" s="81" t="s">
        <v>944</v>
      </c>
      <c r="B446" s="16" t="s">
        <v>1002</v>
      </c>
      <c r="C446" s="17">
        <v>13</v>
      </c>
      <c r="D446" s="17" t="s">
        <v>104</v>
      </c>
      <c r="E446" s="17" t="s">
        <v>19</v>
      </c>
      <c r="F446" s="18">
        <v>87590</v>
      </c>
      <c r="G446" s="17" t="s">
        <v>1026</v>
      </c>
      <c r="H446" s="17" t="s">
        <v>1073</v>
      </c>
      <c r="I446" s="19">
        <v>246</v>
      </c>
      <c r="J446" s="17">
        <v>6575579</v>
      </c>
      <c r="K446" s="85" t="s">
        <v>105</v>
      </c>
    </row>
    <row r="447" spans="1:11" x14ac:dyDescent="0.2">
      <c r="A447" s="81" t="s">
        <v>997</v>
      </c>
      <c r="B447" s="16" t="s">
        <v>982</v>
      </c>
      <c r="C447" s="17">
        <v>13</v>
      </c>
      <c r="D447" s="17" t="s">
        <v>595</v>
      </c>
      <c r="E447" s="17" t="s">
        <v>28</v>
      </c>
      <c r="F447" s="18">
        <v>15035</v>
      </c>
      <c r="G447" s="17" t="s">
        <v>1026</v>
      </c>
      <c r="H447" s="17" t="s">
        <v>1082</v>
      </c>
      <c r="I447" s="19">
        <v>286</v>
      </c>
      <c r="J447" s="17">
        <v>6739576</v>
      </c>
      <c r="K447" s="85" t="s">
        <v>596</v>
      </c>
    </row>
    <row r="448" spans="1:11" hidden="1" x14ac:dyDescent="0.2">
      <c r="A448" s="81" t="s">
        <v>1017</v>
      </c>
      <c r="B448" s="16" t="s">
        <v>1021</v>
      </c>
      <c r="C448" s="17">
        <v>13</v>
      </c>
      <c r="D448" s="17" t="s">
        <v>324</v>
      </c>
      <c r="E448" s="17" t="s">
        <v>22</v>
      </c>
      <c r="F448" s="18">
        <v>37349</v>
      </c>
      <c r="G448" s="17" t="s">
        <v>1026</v>
      </c>
      <c r="H448" s="13" t="s">
        <v>1073</v>
      </c>
      <c r="I448" s="19">
        <v>309</v>
      </c>
      <c r="J448" s="17">
        <v>6557045</v>
      </c>
      <c r="K448" s="85" t="s">
        <v>325</v>
      </c>
    </row>
    <row r="449" spans="1:11" hidden="1" x14ac:dyDescent="0.2">
      <c r="A449" s="81" t="s">
        <v>993</v>
      </c>
      <c r="B449" s="16" t="s">
        <v>984</v>
      </c>
      <c r="C449" s="17">
        <v>13</v>
      </c>
      <c r="D449" s="17" t="s">
        <v>718</v>
      </c>
      <c r="E449" s="17" t="s">
        <v>13</v>
      </c>
      <c r="F449" s="18">
        <v>75222</v>
      </c>
      <c r="G449" s="17" t="s">
        <v>1026</v>
      </c>
      <c r="H449" s="17" t="s">
        <v>1073</v>
      </c>
      <c r="I449" s="19">
        <v>340</v>
      </c>
      <c r="J449" s="17">
        <v>6746274</v>
      </c>
      <c r="K449" s="85" t="s">
        <v>719</v>
      </c>
    </row>
    <row r="450" spans="1:11" hidden="1" x14ac:dyDescent="0.2">
      <c r="A450" s="81" t="s">
        <v>1005</v>
      </c>
      <c r="B450" s="16" t="s">
        <v>1009</v>
      </c>
      <c r="C450" s="17">
        <v>13</v>
      </c>
      <c r="D450" s="17" t="s">
        <v>912</v>
      </c>
      <c r="E450" s="17" t="s">
        <v>10</v>
      </c>
      <c r="F450" s="18">
        <v>11156</v>
      </c>
      <c r="G450" s="17" t="s">
        <v>1026</v>
      </c>
      <c r="H450" s="17" t="s">
        <v>1073</v>
      </c>
      <c r="I450" s="19">
        <v>344</v>
      </c>
      <c r="J450" s="17">
        <v>6750261</v>
      </c>
      <c r="K450" s="85" t="s">
        <v>913</v>
      </c>
    </row>
    <row r="451" spans="1:11" x14ac:dyDescent="0.2">
      <c r="A451" s="81" t="s">
        <v>1004</v>
      </c>
      <c r="B451" s="16" t="s">
        <v>986</v>
      </c>
      <c r="C451" s="17">
        <v>13</v>
      </c>
      <c r="D451" s="17" t="s">
        <v>474</v>
      </c>
      <c r="E451" s="17" t="s">
        <v>13</v>
      </c>
      <c r="F451" s="18">
        <v>47988</v>
      </c>
      <c r="G451" s="17" t="s">
        <v>1026</v>
      </c>
      <c r="H451" s="17" t="s">
        <v>1082</v>
      </c>
      <c r="I451" s="19">
        <v>212</v>
      </c>
      <c r="J451" s="17">
        <v>6760149</v>
      </c>
      <c r="K451" s="85" t="s">
        <v>475</v>
      </c>
    </row>
    <row r="452" spans="1:11" hidden="1" x14ac:dyDescent="0.2">
      <c r="A452" s="81" t="s">
        <v>941</v>
      </c>
      <c r="B452" s="16" t="s">
        <v>1022</v>
      </c>
      <c r="C452" s="17">
        <v>13</v>
      </c>
      <c r="D452" s="17" t="s">
        <v>527</v>
      </c>
      <c r="E452" s="17" t="s">
        <v>10</v>
      </c>
      <c r="F452" s="18">
        <v>17940</v>
      </c>
      <c r="G452" s="17" t="s">
        <v>1026</v>
      </c>
      <c r="H452" s="17" t="s">
        <v>1079</v>
      </c>
      <c r="I452" s="19">
        <v>478</v>
      </c>
      <c r="J452" s="17">
        <v>6636286</v>
      </c>
      <c r="K452" s="85" t="s">
        <v>528</v>
      </c>
    </row>
    <row r="453" spans="1:11" hidden="1" x14ac:dyDescent="0.2">
      <c r="A453" s="81" t="s">
        <v>987</v>
      </c>
      <c r="B453" s="16" t="s">
        <v>1009</v>
      </c>
      <c r="C453" s="17">
        <v>13</v>
      </c>
      <c r="D453" s="17" t="s">
        <v>747</v>
      </c>
      <c r="E453" s="17" t="s">
        <v>22</v>
      </c>
      <c r="F453" s="18">
        <v>86581</v>
      </c>
      <c r="G453" s="17" t="s">
        <v>1026</v>
      </c>
      <c r="H453" s="17" t="s">
        <v>1073</v>
      </c>
      <c r="I453" s="19">
        <v>248</v>
      </c>
      <c r="J453" s="17">
        <v>6592855</v>
      </c>
      <c r="K453" s="85" t="s">
        <v>868</v>
      </c>
    </row>
    <row r="454" spans="1:11" x14ac:dyDescent="0.2">
      <c r="A454" s="82" t="s">
        <v>988</v>
      </c>
      <c r="B454" s="20" t="s">
        <v>1015</v>
      </c>
      <c r="C454" s="20">
        <v>13</v>
      </c>
      <c r="D454" s="17" t="s">
        <v>1037</v>
      </c>
      <c r="E454" s="17" t="s">
        <v>16</v>
      </c>
      <c r="F454" s="18">
        <v>53910.470588235301</v>
      </c>
      <c r="G454" s="17" t="s">
        <v>1026</v>
      </c>
      <c r="H454" s="17" t="s">
        <v>1082</v>
      </c>
      <c r="I454" s="19">
        <v>100.80219780219799</v>
      </c>
      <c r="J454" s="17">
        <v>6628273.1519607799</v>
      </c>
      <c r="K454" s="85" t="s">
        <v>802</v>
      </c>
    </row>
    <row r="455" spans="1:11" hidden="1" x14ac:dyDescent="0.2">
      <c r="A455" s="81" t="s">
        <v>1004</v>
      </c>
      <c r="B455" s="16" t="s">
        <v>996</v>
      </c>
      <c r="C455" s="17">
        <v>14</v>
      </c>
      <c r="D455" s="17" t="s">
        <v>512</v>
      </c>
      <c r="E455" s="17" t="s">
        <v>16</v>
      </c>
      <c r="F455" s="18">
        <v>13269</v>
      </c>
      <c r="G455" s="17" t="s">
        <v>1026</v>
      </c>
      <c r="H455" s="17" t="s">
        <v>1076</v>
      </c>
      <c r="I455" s="19">
        <v>289</v>
      </c>
      <c r="J455" s="17">
        <v>6744173</v>
      </c>
      <c r="K455" s="85" t="s">
        <v>513</v>
      </c>
    </row>
    <row r="456" spans="1:11" hidden="1" x14ac:dyDescent="0.2">
      <c r="A456" s="81" t="s">
        <v>997</v>
      </c>
      <c r="B456" s="16" t="s">
        <v>990</v>
      </c>
      <c r="C456" s="17">
        <v>14</v>
      </c>
      <c r="D456" s="17" t="s">
        <v>108</v>
      </c>
      <c r="E456" s="17" t="s">
        <v>25</v>
      </c>
      <c r="F456" s="18">
        <v>42605</v>
      </c>
      <c r="G456" s="17" t="s">
        <v>1026</v>
      </c>
      <c r="H456" s="17" t="s">
        <v>1079</v>
      </c>
      <c r="I456" s="19">
        <v>449</v>
      </c>
      <c r="J456" s="17">
        <v>6693631</v>
      </c>
      <c r="K456" s="85" t="s">
        <v>109</v>
      </c>
    </row>
    <row r="457" spans="1:11" hidden="1" x14ac:dyDescent="0.2">
      <c r="A457" s="81" t="s">
        <v>978</v>
      </c>
      <c r="B457" s="16" t="s">
        <v>984</v>
      </c>
      <c r="C457" s="17">
        <v>14</v>
      </c>
      <c r="D457" s="17" t="s">
        <v>17</v>
      </c>
      <c r="E457" s="17" t="s">
        <v>16</v>
      </c>
      <c r="F457" s="18">
        <v>35910</v>
      </c>
      <c r="G457" s="17" t="s">
        <v>1026</v>
      </c>
      <c r="H457" s="17" t="s">
        <v>1076</v>
      </c>
      <c r="I457" s="19">
        <v>274</v>
      </c>
      <c r="J457" s="17">
        <v>6612710</v>
      </c>
      <c r="K457" s="85" t="s">
        <v>18</v>
      </c>
    </row>
    <row r="458" spans="1:11" x14ac:dyDescent="0.2">
      <c r="A458" s="81" t="s">
        <v>987</v>
      </c>
      <c r="B458" s="16" t="s">
        <v>992</v>
      </c>
      <c r="C458" s="17">
        <v>14</v>
      </c>
      <c r="D458" s="17" t="s">
        <v>122</v>
      </c>
      <c r="E458" s="17" t="s">
        <v>16</v>
      </c>
      <c r="F458" s="18">
        <v>17427</v>
      </c>
      <c r="G458" s="17" t="s">
        <v>1026</v>
      </c>
      <c r="H458" s="17" t="s">
        <v>1082</v>
      </c>
      <c r="I458" s="19">
        <v>253</v>
      </c>
      <c r="J458" s="17">
        <v>6651376</v>
      </c>
      <c r="K458" s="85" t="s">
        <v>123</v>
      </c>
    </row>
    <row r="459" spans="1:11" hidden="1" x14ac:dyDescent="0.2">
      <c r="A459" s="81" t="s">
        <v>1005</v>
      </c>
      <c r="B459" s="16" t="s">
        <v>1020</v>
      </c>
      <c r="C459" s="17">
        <v>14</v>
      </c>
      <c r="D459" s="17" t="s">
        <v>76</v>
      </c>
      <c r="E459" s="17" t="s">
        <v>7</v>
      </c>
      <c r="F459" s="18">
        <v>67709</v>
      </c>
      <c r="G459" s="17" t="s">
        <v>1026</v>
      </c>
      <c r="H459" s="17" t="s">
        <v>1073</v>
      </c>
      <c r="I459" s="19">
        <v>221</v>
      </c>
      <c r="J459" s="17">
        <v>6637445</v>
      </c>
      <c r="K459" s="85" t="s">
        <v>77</v>
      </c>
    </row>
    <row r="460" spans="1:11" hidden="1" x14ac:dyDescent="0.2">
      <c r="A460" s="81" t="s">
        <v>988</v>
      </c>
      <c r="B460" s="16" t="s">
        <v>1021</v>
      </c>
      <c r="C460" s="17">
        <v>14</v>
      </c>
      <c r="D460" s="17" t="s">
        <v>783</v>
      </c>
      <c r="E460" s="17" t="s">
        <v>31</v>
      </c>
      <c r="F460" s="18">
        <v>94977</v>
      </c>
      <c r="G460" s="17" t="s">
        <v>1026</v>
      </c>
      <c r="H460" s="13" t="s">
        <v>1073</v>
      </c>
      <c r="I460" s="19">
        <v>428</v>
      </c>
      <c r="J460" s="17">
        <v>6561228</v>
      </c>
      <c r="K460" s="85" t="s">
        <v>784</v>
      </c>
    </row>
    <row r="461" spans="1:11" hidden="1" x14ac:dyDescent="0.2">
      <c r="A461" s="81" t="s">
        <v>997</v>
      </c>
      <c r="B461" s="16" t="s">
        <v>1003</v>
      </c>
      <c r="C461" s="17">
        <v>14</v>
      </c>
      <c r="D461" s="17" t="s">
        <v>452</v>
      </c>
      <c r="E461" s="17" t="s">
        <v>10</v>
      </c>
      <c r="F461" s="18">
        <v>87546</v>
      </c>
      <c r="G461" s="17" t="s">
        <v>1026</v>
      </c>
      <c r="H461" s="17" t="s">
        <v>1073</v>
      </c>
      <c r="I461" s="19">
        <v>251</v>
      </c>
      <c r="J461" s="17">
        <v>6656132</v>
      </c>
      <c r="K461" s="85" t="s">
        <v>453</v>
      </c>
    </row>
    <row r="462" spans="1:11" hidden="1" x14ac:dyDescent="0.2">
      <c r="A462" s="81" t="s">
        <v>1000</v>
      </c>
      <c r="B462" s="16" t="s">
        <v>1009</v>
      </c>
      <c r="C462" s="17">
        <v>14</v>
      </c>
      <c r="D462" s="17" t="s">
        <v>362</v>
      </c>
      <c r="E462" s="17" t="s">
        <v>22</v>
      </c>
      <c r="F462" s="18">
        <v>66240</v>
      </c>
      <c r="G462" s="17" t="s">
        <v>1026</v>
      </c>
      <c r="H462" s="17" t="s">
        <v>1076</v>
      </c>
      <c r="I462" s="19">
        <v>474</v>
      </c>
      <c r="J462" s="17">
        <v>6557137</v>
      </c>
      <c r="K462" s="85" t="s">
        <v>363</v>
      </c>
    </row>
    <row r="463" spans="1:11" hidden="1" x14ac:dyDescent="0.2">
      <c r="A463" s="81" t="s">
        <v>1004</v>
      </c>
      <c r="B463" s="16" t="s">
        <v>1015</v>
      </c>
      <c r="C463" s="17">
        <v>14</v>
      </c>
      <c r="D463" s="17" t="s">
        <v>623</v>
      </c>
      <c r="E463" s="17" t="s">
        <v>7</v>
      </c>
      <c r="F463" s="18">
        <v>15909</v>
      </c>
      <c r="G463" s="17" t="s">
        <v>1026</v>
      </c>
      <c r="H463" s="17" t="s">
        <v>1079</v>
      </c>
      <c r="I463" s="19">
        <v>428</v>
      </c>
      <c r="J463" s="17">
        <v>6544160</v>
      </c>
      <c r="K463" s="85" t="s">
        <v>787</v>
      </c>
    </row>
    <row r="464" spans="1:11" hidden="1" x14ac:dyDescent="0.2">
      <c r="A464" s="81" t="s">
        <v>1007</v>
      </c>
      <c r="B464" s="16" t="s">
        <v>998</v>
      </c>
      <c r="C464" s="17">
        <v>14</v>
      </c>
      <c r="D464" s="17" t="s">
        <v>55</v>
      </c>
      <c r="E464" s="17" t="s">
        <v>34</v>
      </c>
      <c r="F464" s="18">
        <v>40817</v>
      </c>
      <c r="G464" s="17" t="s">
        <v>1026</v>
      </c>
      <c r="H464" s="17" t="s">
        <v>1076</v>
      </c>
      <c r="I464" s="19">
        <v>471</v>
      </c>
      <c r="J464" s="17">
        <v>6600667</v>
      </c>
      <c r="K464" s="85" t="s">
        <v>56</v>
      </c>
    </row>
    <row r="465" spans="1:11" hidden="1" x14ac:dyDescent="0.2">
      <c r="A465" s="81" t="s">
        <v>981</v>
      </c>
      <c r="B465" s="16" t="s">
        <v>994</v>
      </c>
      <c r="C465" s="17">
        <v>14</v>
      </c>
      <c r="D465" s="17" t="s">
        <v>195</v>
      </c>
      <c r="E465" s="17" t="s">
        <v>10</v>
      </c>
      <c r="F465" s="18">
        <v>39293</v>
      </c>
      <c r="G465" s="17" t="s">
        <v>1026</v>
      </c>
      <c r="H465" s="17" t="s">
        <v>1079</v>
      </c>
      <c r="I465" s="19">
        <v>247</v>
      </c>
      <c r="J465" s="17">
        <v>6748408</v>
      </c>
      <c r="K465" s="85" t="s">
        <v>844</v>
      </c>
    </row>
    <row r="466" spans="1:11" hidden="1" x14ac:dyDescent="0.2">
      <c r="A466" s="81" t="s">
        <v>941</v>
      </c>
      <c r="B466" s="16" t="s">
        <v>1021</v>
      </c>
      <c r="C466" s="17">
        <v>14</v>
      </c>
      <c r="D466" s="17" t="s">
        <v>233</v>
      </c>
      <c r="E466" s="17" t="s">
        <v>34</v>
      </c>
      <c r="F466" s="18">
        <v>46466</v>
      </c>
      <c r="G466" s="17" t="s">
        <v>1026</v>
      </c>
      <c r="H466" s="17" t="s">
        <v>1076</v>
      </c>
      <c r="I466" s="19">
        <v>394</v>
      </c>
      <c r="J466" s="17">
        <v>6716707</v>
      </c>
      <c r="K466" s="85" t="s">
        <v>234</v>
      </c>
    </row>
    <row r="467" spans="1:11" x14ac:dyDescent="0.2">
      <c r="A467" s="81" t="s">
        <v>942</v>
      </c>
      <c r="B467" s="16" t="s">
        <v>1021</v>
      </c>
      <c r="C467" s="17">
        <v>14</v>
      </c>
      <c r="D467" s="17" t="s">
        <v>577</v>
      </c>
      <c r="E467" s="17" t="s">
        <v>28</v>
      </c>
      <c r="F467" s="18">
        <v>92103</v>
      </c>
      <c r="G467" s="17" t="s">
        <v>1026</v>
      </c>
      <c r="H467" s="17" t="s">
        <v>1082</v>
      </c>
      <c r="I467" s="19">
        <v>390</v>
      </c>
      <c r="J467" s="17">
        <v>6531494</v>
      </c>
      <c r="K467" s="85" t="s">
        <v>578</v>
      </c>
    </row>
    <row r="468" spans="1:11" hidden="1" x14ac:dyDescent="0.2">
      <c r="A468" s="81" t="s">
        <v>1007</v>
      </c>
      <c r="B468" s="16" t="s">
        <v>1013</v>
      </c>
      <c r="C468" s="17">
        <v>14</v>
      </c>
      <c r="D468" s="17" t="s">
        <v>165</v>
      </c>
      <c r="E468" s="17" t="s">
        <v>22</v>
      </c>
      <c r="F468" s="18">
        <v>65680</v>
      </c>
      <c r="G468" s="17" t="s">
        <v>1026</v>
      </c>
      <c r="H468" s="17" t="s">
        <v>1079</v>
      </c>
      <c r="I468" s="19">
        <v>298</v>
      </c>
      <c r="J468" s="17">
        <v>6504830</v>
      </c>
      <c r="K468" s="85" t="s">
        <v>166</v>
      </c>
    </row>
    <row r="469" spans="1:11" hidden="1" x14ac:dyDescent="0.2">
      <c r="A469" s="81" t="s">
        <v>999</v>
      </c>
      <c r="B469" s="16" t="s">
        <v>990</v>
      </c>
      <c r="C469" s="17">
        <v>14</v>
      </c>
      <c r="D469" s="17" t="s">
        <v>653</v>
      </c>
      <c r="E469" s="17" t="s">
        <v>31</v>
      </c>
      <c r="F469" s="18">
        <v>87952</v>
      </c>
      <c r="G469" s="17" t="s">
        <v>1026</v>
      </c>
      <c r="H469" s="17" t="s">
        <v>1073</v>
      </c>
      <c r="I469" s="19">
        <v>182</v>
      </c>
      <c r="J469" s="17">
        <v>6740477</v>
      </c>
      <c r="K469" s="85" t="s">
        <v>654</v>
      </c>
    </row>
    <row r="470" spans="1:11" hidden="1" x14ac:dyDescent="0.2">
      <c r="A470" s="81" t="s">
        <v>1018</v>
      </c>
      <c r="B470" s="16" t="s">
        <v>1019</v>
      </c>
      <c r="C470" s="17">
        <v>14</v>
      </c>
      <c r="D470" s="17" t="s">
        <v>437</v>
      </c>
      <c r="E470" s="17" t="s">
        <v>16</v>
      </c>
      <c r="F470" s="18">
        <v>20800</v>
      </c>
      <c r="G470" s="17" t="s">
        <v>1026</v>
      </c>
      <c r="H470" s="17" t="s">
        <v>1076</v>
      </c>
      <c r="I470" s="19">
        <v>274</v>
      </c>
      <c r="J470" s="17">
        <v>6776742</v>
      </c>
      <c r="K470" s="85" t="s">
        <v>438</v>
      </c>
    </row>
    <row r="471" spans="1:11" hidden="1" x14ac:dyDescent="0.2">
      <c r="A471" s="81" t="s">
        <v>987</v>
      </c>
      <c r="B471" s="16" t="s">
        <v>1022</v>
      </c>
      <c r="C471" s="17">
        <v>14</v>
      </c>
      <c r="D471" s="17" t="s">
        <v>14</v>
      </c>
      <c r="E471" s="17" t="s">
        <v>13</v>
      </c>
      <c r="F471" s="18">
        <v>19279</v>
      </c>
      <c r="G471" s="17" t="s">
        <v>1026</v>
      </c>
      <c r="H471" s="17" t="s">
        <v>1079</v>
      </c>
      <c r="I471" s="19">
        <v>193</v>
      </c>
      <c r="J471" s="17">
        <v>6737884</v>
      </c>
      <c r="K471" s="85" t="s">
        <v>15</v>
      </c>
    </row>
    <row r="472" spans="1:11" x14ac:dyDescent="0.2">
      <c r="A472" s="81" t="s">
        <v>993</v>
      </c>
      <c r="B472" s="16" t="s">
        <v>1020</v>
      </c>
      <c r="C472" s="17">
        <v>14</v>
      </c>
      <c r="D472" s="17" t="s">
        <v>797</v>
      </c>
      <c r="E472" s="17" t="s">
        <v>25</v>
      </c>
      <c r="F472" s="18">
        <v>21537</v>
      </c>
      <c r="G472" s="17" t="s">
        <v>1026</v>
      </c>
      <c r="H472" s="13" t="s">
        <v>1082</v>
      </c>
      <c r="I472" s="19">
        <v>466</v>
      </c>
      <c r="J472" s="17">
        <v>6632766</v>
      </c>
      <c r="K472" s="85" t="s">
        <v>798</v>
      </c>
    </row>
    <row r="473" spans="1:11" x14ac:dyDescent="0.2">
      <c r="A473" s="81" t="s">
        <v>941</v>
      </c>
      <c r="B473" s="16" t="s">
        <v>1012</v>
      </c>
      <c r="C473" s="17">
        <v>14</v>
      </c>
      <c r="D473" s="17" t="s">
        <v>354</v>
      </c>
      <c r="E473" s="17" t="s">
        <v>10</v>
      </c>
      <c r="F473" s="18">
        <v>37360</v>
      </c>
      <c r="G473" s="17" t="s">
        <v>1026</v>
      </c>
      <c r="H473" s="17" t="s">
        <v>1082</v>
      </c>
      <c r="I473" s="19">
        <v>370</v>
      </c>
      <c r="J473" s="17">
        <v>6576113</v>
      </c>
      <c r="K473" s="85" t="s">
        <v>355</v>
      </c>
    </row>
    <row r="474" spans="1:11" hidden="1" x14ac:dyDescent="0.2">
      <c r="A474" s="81" t="s">
        <v>1000</v>
      </c>
      <c r="B474" s="16" t="s">
        <v>1008</v>
      </c>
      <c r="C474" s="17">
        <v>14</v>
      </c>
      <c r="D474" s="17" t="s">
        <v>128</v>
      </c>
      <c r="E474" s="17" t="s">
        <v>25</v>
      </c>
      <c r="F474" s="18">
        <v>48909</v>
      </c>
      <c r="G474" s="17" t="s">
        <v>1026</v>
      </c>
      <c r="H474" s="17" t="s">
        <v>1076</v>
      </c>
      <c r="I474" s="19">
        <v>188</v>
      </c>
      <c r="J474" s="17">
        <v>6750248</v>
      </c>
      <c r="K474" s="85" t="s">
        <v>129</v>
      </c>
    </row>
    <row r="475" spans="1:11" hidden="1" x14ac:dyDescent="0.2">
      <c r="A475" s="81" t="s">
        <v>985</v>
      </c>
      <c r="B475" s="16" t="s">
        <v>1022</v>
      </c>
      <c r="C475" s="17">
        <v>14</v>
      </c>
      <c r="D475" s="17" t="s">
        <v>49</v>
      </c>
      <c r="E475" s="17" t="s">
        <v>25</v>
      </c>
      <c r="F475" s="18">
        <v>40069</v>
      </c>
      <c r="G475" s="17" t="s">
        <v>1026</v>
      </c>
      <c r="H475" s="17" t="s">
        <v>1073</v>
      </c>
      <c r="I475" s="19">
        <v>469</v>
      </c>
      <c r="J475" s="17">
        <v>6613649</v>
      </c>
      <c r="K475" s="85" t="s">
        <v>50</v>
      </c>
    </row>
    <row r="476" spans="1:11" hidden="1" x14ac:dyDescent="0.2">
      <c r="A476" s="81" t="s">
        <v>983</v>
      </c>
      <c r="B476" s="16" t="s">
        <v>1014</v>
      </c>
      <c r="C476" s="17">
        <v>14</v>
      </c>
      <c r="D476" s="17" t="s">
        <v>542</v>
      </c>
      <c r="E476" s="17" t="s">
        <v>34</v>
      </c>
      <c r="F476" s="18">
        <v>94697</v>
      </c>
      <c r="G476" s="17" t="s">
        <v>1026</v>
      </c>
      <c r="H476" s="17" t="s">
        <v>1076</v>
      </c>
      <c r="I476" s="19">
        <v>367</v>
      </c>
      <c r="J476" s="17">
        <v>6506665</v>
      </c>
      <c r="K476" s="85" t="s">
        <v>543</v>
      </c>
    </row>
    <row r="477" spans="1:11" x14ac:dyDescent="0.2">
      <c r="A477" s="81" t="s">
        <v>976</v>
      </c>
      <c r="B477" s="16" t="s">
        <v>1012</v>
      </c>
      <c r="C477" s="17">
        <v>14</v>
      </c>
      <c r="D477" s="17" t="s">
        <v>907</v>
      </c>
      <c r="E477" s="17" t="s">
        <v>31</v>
      </c>
      <c r="F477" s="18">
        <v>36744</v>
      </c>
      <c r="G477" s="17" t="s">
        <v>1026</v>
      </c>
      <c r="H477" s="17" t="s">
        <v>1082</v>
      </c>
      <c r="I477" s="19">
        <v>396</v>
      </c>
      <c r="J477" s="17">
        <v>6637693</v>
      </c>
      <c r="K477" s="85" t="s">
        <v>908</v>
      </c>
    </row>
    <row r="478" spans="1:11" hidden="1" x14ac:dyDescent="0.2">
      <c r="A478" s="81" t="s">
        <v>1011</v>
      </c>
      <c r="B478" s="16" t="s">
        <v>1014</v>
      </c>
      <c r="C478" s="17">
        <v>14</v>
      </c>
      <c r="D478" s="17" t="s">
        <v>43</v>
      </c>
      <c r="E478" s="17" t="s">
        <v>16</v>
      </c>
      <c r="F478" s="18">
        <v>96156</v>
      </c>
      <c r="G478" s="17" t="s">
        <v>1026</v>
      </c>
      <c r="H478" s="17" t="s">
        <v>1073</v>
      </c>
      <c r="I478" s="19">
        <v>468</v>
      </c>
      <c r="J478" s="17">
        <v>6651266</v>
      </c>
      <c r="K478" s="85" t="s">
        <v>44</v>
      </c>
    </row>
    <row r="479" spans="1:11" hidden="1" x14ac:dyDescent="0.2">
      <c r="A479" s="81" t="s">
        <v>999</v>
      </c>
      <c r="B479" s="16" t="s">
        <v>1012</v>
      </c>
      <c r="C479" s="17">
        <v>14</v>
      </c>
      <c r="D479" s="17" t="s">
        <v>590</v>
      </c>
      <c r="E479" s="17" t="s">
        <v>19</v>
      </c>
      <c r="F479" s="18">
        <v>73639</v>
      </c>
      <c r="G479" s="17" t="s">
        <v>1026</v>
      </c>
      <c r="H479" s="17" t="s">
        <v>1079</v>
      </c>
      <c r="I479" s="19">
        <v>187</v>
      </c>
      <c r="J479" s="17">
        <v>6576685</v>
      </c>
      <c r="K479" s="85" t="s">
        <v>591</v>
      </c>
    </row>
    <row r="480" spans="1:11" hidden="1" x14ac:dyDescent="0.2">
      <c r="A480" s="81" t="s">
        <v>985</v>
      </c>
      <c r="B480" s="16" t="s">
        <v>986</v>
      </c>
      <c r="C480" s="17">
        <v>15</v>
      </c>
      <c r="D480" s="17" t="s">
        <v>63</v>
      </c>
      <c r="E480" s="17" t="s">
        <v>16</v>
      </c>
      <c r="F480" s="18">
        <v>22745</v>
      </c>
      <c r="G480" s="17" t="s">
        <v>1026</v>
      </c>
      <c r="H480" s="17" t="s">
        <v>1073</v>
      </c>
      <c r="I480" s="19">
        <v>256</v>
      </c>
      <c r="J480" s="17">
        <v>6689253</v>
      </c>
      <c r="K480" s="85" t="s">
        <v>64</v>
      </c>
    </row>
    <row r="481" spans="1:11" hidden="1" x14ac:dyDescent="0.2">
      <c r="A481" s="81" t="s">
        <v>976</v>
      </c>
      <c r="B481" s="16" t="s">
        <v>1013</v>
      </c>
      <c r="C481" s="17">
        <v>15</v>
      </c>
      <c r="D481" s="17" t="s">
        <v>251</v>
      </c>
      <c r="E481" s="17" t="s">
        <v>31</v>
      </c>
      <c r="F481" s="18">
        <v>27343</v>
      </c>
      <c r="G481" s="17" t="s">
        <v>1026</v>
      </c>
      <c r="H481" s="17" t="s">
        <v>1076</v>
      </c>
      <c r="I481" s="19">
        <v>341</v>
      </c>
      <c r="J481" s="17">
        <v>6732032</v>
      </c>
      <c r="K481" s="85" t="s">
        <v>252</v>
      </c>
    </row>
    <row r="482" spans="1:11" hidden="1" x14ac:dyDescent="0.2">
      <c r="A482" s="81" t="s">
        <v>1007</v>
      </c>
      <c r="B482" s="16" t="s">
        <v>1012</v>
      </c>
      <c r="C482" s="17">
        <v>15</v>
      </c>
      <c r="D482" s="17" t="s">
        <v>519</v>
      </c>
      <c r="E482" s="17" t="s">
        <v>28</v>
      </c>
      <c r="F482" s="18">
        <v>32916</v>
      </c>
      <c r="G482" s="17" t="s">
        <v>1026</v>
      </c>
      <c r="H482" s="17" t="s">
        <v>1076</v>
      </c>
      <c r="I482" s="19">
        <v>219</v>
      </c>
      <c r="J482" s="17">
        <v>6727397</v>
      </c>
      <c r="K482" s="85" t="s">
        <v>520</v>
      </c>
    </row>
    <row r="483" spans="1:11" hidden="1" x14ac:dyDescent="0.2">
      <c r="A483" s="81" t="s">
        <v>944</v>
      </c>
      <c r="B483" s="16" t="s">
        <v>1020</v>
      </c>
      <c r="C483" s="17">
        <v>15</v>
      </c>
      <c r="D483" s="17" t="s">
        <v>495</v>
      </c>
      <c r="E483" s="17" t="s">
        <v>19</v>
      </c>
      <c r="F483" s="18">
        <v>30402</v>
      </c>
      <c r="G483" s="17" t="s">
        <v>1026</v>
      </c>
      <c r="H483" s="17" t="s">
        <v>1079</v>
      </c>
      <c r="I483" s="19">
        <v>293</v>
      </c>
      <c r="J483" s="17">
        <v>6716344</v>
      </c>
      <c r="K483" s="85" t="s">
        <v>496</v>
      </c>
    </row>
    <row r="484" spans="1:11" x14ac:dyDescent="0.2">
      <c r="A484" s="81" t="s">
        <v>985</v>
      </c>
      <c r="B484" s="16" t="s">
        <v>1020</v>
      </c>
      <c r="C484" s="17">
        <v>15</v>
      </c>
      <c r="D484" s="17" t="s">
        <v>11</v>
      </c>
      <c r="E484" s="17" t="s">
        <v>10</v>
      </c>
      <c r="F484" s="18">
        <v>37148</v>
      </c>
      <c r="G484" s="17" t="s">
        <v>1026</v>
      </c>
      <c r="H484" s="13" t="s">
        <v>1082</v>
      </c>
      <c r="I484" s="19">
        <v>391</v>
      </c>
      <c r="J484" s="17">
        <v>6577530</v>
      </c>
      <c r="K484" s="85" t="s">
        <v>12</v>
      </c>
    </row>
    <row r="485" spans="1:11" x14ac:dyDescent="0.2">
      <c r="A485" s="81" t="s">
        <v>993</v>
      </c>
      <c r="B485" s="16" t="s">
        <v>986</v>
      </c>
      <c r="C485" s="17">
        <v>15</v>
      </c>
      <c r="D485" s="17" t="s">
        <v>427</v>
      </c>
      <c r="E485" s="17" t="s">
        <v>31</v>
      </c>
      <c r="F485" s="18">
        <v>84144</v>
      </c>
      <c r="G485" s="17" t="s">
        <v>1026</v>
      </c>
      <c r="H485" s="17" t="s">
        <v>1082</v>
      </c>
      <c r="I485" s="19">
        <v>399</v>
      </c>
      <c r="J485" s="17">
        <v>6780186</v>
      </c>
      <c r="K485" s="85" t="s">
        <v>428</v>
      </c>
    </row>
    <row r="486" spans="1:11" hidden="1" x14ac:dyDescent="0.2">
      <c r="A486" s="81" t="s">
        <v>942</v>
      </c>
      <c r="B486" s="16" t="s">
        <v>1014</v>
      </c>
      <c r="C486" s="17">
        <v>15</v>
      </c>
      <c r="D486" s="17" t="s">
        <v>124</v>
      </c>
      <c r="E486" s="17" t="s">
        <v>10</v>
      </c>
      <c r="F486" s="18">
        <v>59794</v>
      </c>
      <c r="G486" s="17" t="s">
        <v>1026</v>
      </c>
      <c r="H486" s="17" t="s">
        <v>1073</v>
      </c>
      <c r="I486" s="19">
        <v>281</v>
      </c>
      <c r="J486" s="17">
        <v>6541824</v>
      </c>
      <c r="K486" s="85" t="s">
        <v>896</v>
      </c>
    </row>
    <row r="487" spans="1:11" hidden="1" x14ac:dyDescent="0.2">
      <c r="A487" s="81" t="s">
        <v>1006</v>
      </c>
      <c r="B487" s="16" t="s">
        <v>986</v>
      </c>
      <c r="C487" s="17">
        <v>15</v>
      </c>
      <c r="D487" s="17" t="s">
        <v>510</v>
      </c>
      <c r="E487" s="17" t="s">
        <v>13</v>
      </c>
      <c r="F487" s="18">
        <v>91334</v>
      </c>
      <c r="G487" s="17" t="s">
        <v>1026</v>
      </c>
      <c r="H487" s="17" t="s">
        <v>1079</v>
      </c>
      <c r="I487" s="19">
        <v>187</v>
      </c>
      <c r="J487" s="17">
        <v>6543462</v>
      </c>
      <c r="K487" s="85" t="s">
        <v>511</v>
      </c>
    </row>
    <row r="488" spans="1:11" hidden="1" x14ac:dyDescent="0.2">
      <c r="A488" s="81" t="s">
        <v>999</v>
      </c>
      <c r="B488" s="16" t="s">
        <v>1020</v>
      </c>
      <c r="C488" s="17">
        <v>15</v>
      </c>
      <c r="D488" s="17" t="s">
        <v>828</v>
      </c>
      <c r="E488" s="17" t="s">
        <v>16</v>
      </c>
      <c r="F488" s="18">
        <v>18720</v>
      </c>
      <c r="G488" s="17" t="s">
        <v>1026</v>
      </c>
      <c r="H488" s="17" t="s">
        <v>1076</v>
      </c>
      <c r="I488" s="19">
        <v>475</v>
      </c>
      <c r="J488" s="17">
        <v>6658901</v>
      </c>
      <c r="K488" s="85" t="s">
        <v>829</v>
      </c>
    </row>
    <row r="489" spans="1:11" hidden="1" x14ac:dyDescent="0.2">
      <c r="A489" s="81" t="s">
        <v>1011</v>
      </c>
      <c r="B489" s="16" t="s">
        <v>1015</v>
      </c>
      <c r="C489" s="17">
        <v>15</v>
      </c>
      <c r="D489" s="17" t="s">
        <v>872</v>
      </c>
      <c r="E489" s="17" t="s">
        <v>31</v>
      </c>
      <c r="F489" s="18">
        <v>68652</v>
      </c>
      <c r="G489" s="17" t="s">
        <v>1026</v>
      </c>
      <c r="H489" s="17" t="s">
        <v>1076</v>
      </c>
      <c r="I489" s="19">
        <v>252</v>
      </c>
      <c r="J489" s="17">
        <v>6771176</v>
      </c>
      <c r="K489" s="85" t="s">
        <v>873</v>
      </c>
    </row>
    <row r="490" spans="1:11" hidden="1" x14ac:dyDescent="0.2">
      <c r="A490" s="81" t="s">
        <v>981</v>
      </c>
      <c r="B490" s="16" t="s">
        <v>992</v>
      </c>
      <c r="C490" s="17">
        <v>15</v>
      </c>
      <c r="D490" s="17" t="s">
        <v>618</v>
      </c>
      <c r="E490" s="17" t="s">
        <v>34</v>
      </c>
      <c r="F490" s="18">
        <v>95845</v>
      </c>
      <c r="G490" s="17" t="s">
        <v>1026</v>
      </c>
      <c r="H490" s="17" t="s">
        <v>1079</v>
      </c>
      <c r="I490" s="19">
        <v>408</v>
      </c>
      <c r="J490" s="17">
        <v>6563251</v>
      </c>
      <c r="K490" s="85" t="s">
        <v>619</v>
      </c>
    </row>
    <row r="491" spans="1:11" hidden="1" x14ac:dyDescent="0.2">
      <c r="A491" s="81" t="s">
        <v>1005</v>
      </c>
      <c r="B491" s="16" t="s">
        <v>995</v>
      </c>
      <c r="C491" s="17">
        <v>15</v>
      </c>
      <c r="D491" s="17" t="s">
        <v>173</v>
      </c>
      <c r="E491" s="17" t="s">
        <v>34</v>
      </c>
      <c r="F491" s="18">
        <v>84776</v>
      </c>
      <c r="G491" s="17" t="s">
        <v>1026</v>
      </c>
      <c r="H491" s="17" t="s">
        <v>1073</v>
      </c>
      <c r="I491" s="19">
        <v>473</v>
      </c>
      <c r="J491" s="17">
        <v>6518558</v>
      </c>
      <c r="K491" s="85" t="s">
        <v>174</v>
      </c>
    </row>
    <row r="492" spans="1:11" hidden="1" x14ac:dyDescent="0.2">
      <c r="A492" s="81" t="s">
        <v>944</v>
      </c>
      <c r="B492" s="16" t="s">
        <v>1010</v>
      </c>
      <c r="C492" s="17">
        <v>15</v>
      </c>
      <c r="D492" s="17" t="s">
        <v>849</v>
      </c>
      <c r="E492" s="17" t="s">
        <v>19</v>
      </c>
      <c r="F492" s="18">
        <v>53319</v>
      </c>
      <c r="G492" s="17" t="s">
        <v>1026</v>
      </c>
      <c r="H492" s="17" t="s">
        <v>1076</v>
      </c>
      <c r="I492" s="19">
        <v>294</v>
      </c>
      <c r="J492" s="17">
        <v>6576185</v>
      </c>
      <c r="K492" s="85" t="s">
        <v>850</v>
      </c>
    </row>
    <row r="493" spans="1:11" x14ac:dyDescent="0.2">
      <c r="A493" s="81" t="s">
        <v>1006</v>
      </c>
      <c r="B493" s="16" t="s">
        <v>1008</v>
      </c>
      <c r="C493" s="17">
        <v>15</v>
      </c>
      <c r="D493" s="17" t="s">
        <v>399</v>
      </c>
      <c r="E493" s="17" t="s">
        <v>31</v>
      </c>
      <c r="F493" s="18">
        <v>45508</v>
      </c>
      <c r="G493" s="17" t="s">
        <v>1026</v>
      </c>
      <c r="H493" s="17" t="s">
        <v>1082</v>
      </c>
      <c r="I493" s="19">
        <v>288</v>
      </c>
      <c r="J493" s="17">
        <v>6594052</v>
      </c>
      <c r="K493" s="85" t="s">
        <v>484</v>
      </c>
    </row>
    <row r="494" spans="1:11" hidden="1" x14ac:dyDescent="0.2">
      <c r="A494" s="81" t="s">
        <v>942</v>
      </c>
      <c r="B494" s="16" t="s">
        <v>1015</v>
      </c>
      <c r="C494" s="17">
        <v>15</v>
      </c>
      <c r="D494" s="17" t="s">
        <v>306</v>
      </c>
      <c r="E494" s="17" t="s">
        <v>25</v>
      </c>
      <c r="F494" s="18">
        <v>60775</v>
      </c>
      <c r="G494" s="17" t="s">
        <v>1026</v>
      </c>
      <c r="H494" s="17" t="s">
        <v>1079</v>
      </c>
      <c r="I494" s="19">
        <v>200</v>
      </c>
      <c r="J494" s="17">
        <v>6529892</v>
      </c>
      <c r="K494" s="85" t="s">
        <v>307</v>
      </c>
    </row>
    <row r="495" spans="1:11" x14ac:dyDescent="0.2">
      <c r="A495" s="81" t="s">
        <v>976</v>
      </c>
      <c r="B495" s="16" t="s">
        <v>1022</v>
      </c>
      <c r="C495" s="17">
        <v>15</v>
      </c>
      <c r="D495" s="17" t="s">
        <v>225</v>
      </c>
      <c r="E495" s="17" t="s">
        <v>22</v>
      </c>
      <c r="F495" s="18">
        <v>85206</v>
      </c>
      <c r="G495" s="17" t="s">
        <v>1026</v>
      </c>
      <c r="H495" s="17" t="s">
        <v>1082</v>
      </c>
      <c r="I495" s="19">
        <v>363</v>
      </c>
      <c r="J495" s="17">
        <v>6769733</v>
      </c>
      <c r="K495" s="85" t="s">
        <v>226</v>
      </c>
    </row>
    <row r="496" spans="1:11" ht="15" hidden="1" thickBot="1" x14ac:dyDescent="0.25">
      <c r="A496" s="83" t="s">
        <v>997</v>
      </c>
      <c r="B496" s="21" t="s">
        <v>995</v>
      </c>
      <c r="C496" s="21">
        <v>15</v>
      </c>
      <c r="D496" s="22" t="s">
        <v>1031</v>
      </c>
      <c r="E496" s="22" t="s">
        <v>19</v>
      </c>
      <c r="F496" s="23">
        <v>53839.352941176498</v>
      </c>
      <c r="G496" s="22" t="s">
        <v>1026</v>
      </c>
      <c r="H496" s="13" t="s">
        <v>1076</v>
      </c>
      <c r="I496" s="24">
        <v>169.538461538462</v>
      </c>
      <c r="J496" s="22">
        <v>6628896.5490196096</v>
      </c>
      <c r="K496" s="86" t="s">
        <v>1043</v>
      </c>
    </row>
    <row r="497" spans="1:14" x14ac:dyDescent="0.2">
      <c r="A497" s="92" t="s">
        <v>0</v>
      </c>
      <c r="B497" s="93"/>
      <c r="C497" s="93"/>
      <c r="D497" s="94"/>
      <c r="E497" s="94"/>
      <c r="F497" s="94"/>
      <c r="G497" s="94"/>
      <c r="H497" s="94"/>
      <c r="I497" s="96">
        <f>SUBTOTAL(109,I4:I496)</f>
        <v>13374.076923076924</v>
      </c>
      <c r="J497" s="94"/>
      <c r="K497" s="95">
        <f>SUBTOTAL(103,K4:K496)</f>
        <v>41</v>
      </c>
    </row>
    <row r="499" spans="1:14" ht="15" thickBot="1" x14ac:dyDescent="0.25"/>
    <row r="500" spans="1:14" ht="15" x14ac:dyDescent="0.2">
      <c r="D500" s="3"/>
      <c r="I500" s="32" t="s">
        <v>948</v>
      </c>
      <c r="J500" s="27">
        <v>493</v>
      </c>
      <c r="K500" s="3"/>
    </row>
    <row r="501" spans="1:14" ht="26.25" thickBot="1" x14ac:dyDescent="0.25">
      <c r="D501" s="3"/>
      <c r="I501" s="33" t="s">
        <v>1046</v>
      </c>
      <c r="J501" s="97">
        <v>157339</v>
      </c>
      <c r="K501" s="3"/>
    </row>
    <row r="502" spans="1:14" x14ac:dyDescent="0.2">
      <c r="D502" s="3"/>
      <c r="J502" s="6"/>
      <c r="K502" s="3"/>
    </row>
    <row r="503" spans="1:14" ht="15.75" x14ac:dyDescent="0.25">
      <c r="A503" s="69" t="s">
        <v>968</v>
      </c>
      <c r="B503" s="70"/>
      <c r="C503" s="70"/>
      <c r="D503" s="71"/>
      <c r="J503" s="6"/>
      <c r="K503" s="3"/>
      <c r="L503" s="74"/>
      <c r="M503" s="74"/>
      <c r="N503" s="74"/>
    </row>
    <row r="504" spans="1:14" x14ac:dyDescent="0.2">
      <c r="A504" s="72" t="s">
        <v>1047</v>
      </c>
      <c r="B504" s="72"/>
      <c r="C504" s="72"/>
      <c r="D504" s="72"/>
      <c r="E504" s="72"/>
      <c r="F504" s="73"/>
      <c r="G504" s="74"/>
      <c r="H504" s="74"/>
      <c r="I504" s="75"/>
      <c r="J504" s="76"/>
      <c r="K504" s="77"/>
      <c r="L504" s="74"/>
      <c r="M504" s="74"/>
      <c r="N504" s="74"/>
    </row>
    <row r="505" spans="1:14" x14ac:dyDescent="0.2">
      <c r="A505" s="72" t="s">
        <v>962</v>
      </c>
      <c r="B505" s="72"/>
      <c r="C505" s="72"/>
      <c r="D505" s="72"/>
      <c r="E505" s="72"/>
      <c r="F505" s="73"/>
      <c r="G505" s="74"/>
      <c r="H505" s="74"/>
      <c r="I505" s="75"/>
      <c r="J505" s="76"/>
      <c r="K505" s="77"/>
      <c r="L505" s="74"/>
      <c r="M505" s="74"/>
      <c r="N505" s="74"/>
    </row>
    <row r="506" spans="1:14" ht="15" thickBot="1" x14ac:dyDescent="0.25">
      <c r="A506" s="72" t="s">
        <v>1048</v>
      </c>
      <c r="B506" s="72"/>
      <c r="C506" s="72"/>
      <c r="D506" s="72"/>
      <c r="E506" s="72"/>
      <c r="F506" s="73"/>
      <c r="G506" s="74"/>
      <c r="H506" s="74"/>
      <c r="I506" s="75"/>
      <c r="J506" s="76"/>
      <c r="K506" s="77"/>
      <c r="L506" s="74"/>
    </row>
    <row r="507" spans="1:14" ht="15" thickBot="1" x14ac:dyDescent="0.25">
      <c r="A507" s="72" t="s">
        <v>1049</v>
      </c>
      <c r="B507" s="72"/>
      <c r="C507" s="72"/>
      <c r="D507" s="72"/>
      <c r="E507" s="72"/>
      <c r="F507" s="73"/>
      <c r="G507" s="74"/>
      <c r="H507" s="74"/>
      <c r="I507" s="75"/>
      <c r="J507" s="76"/>
      <c r="K507" s="138" t="s">
        <v>1112</v>
      </c>
      <c r="L507" s="139"/>
    </row>
    <row r="508" spans="1:14" ht="15.75" thickBot="1" x14ac:dyDescent="0.3">
      <c r="A508" s="72" t="s">
        <v>1113</v>
      </c>
      <c r="B508" s="72"/>
      <c r="C508" s="72"/>
      <c r="D508" s="72"/>
      <c r="E508" s="72"/>
      <c r="F508" s="136">
        <v>23</v>
      </c>
      <c r="G508" s="137"/>
      <c r="H508" s="78"/>
      <c r="I508" s="75"/>
      <c r="J508" s="74"/>
      <c r="K508" s="77"/>
      <c r="L508" s="74"/>
      <c r="M508" s="74"/>
      <c r="N508" s="74"/>
    </row>
    <row r="509" spans="1:14" ht="15" thickBot="1" x14ac:dyDescent="0.25">
      <c r="A509" s="72" t="s">
        <v>1050</v>
      </c>
      <c r="B509" s="72"/>
      <c r="C509" s="72"/>
      <c r="D509" s="72"/>
      <c r="E509" s="72"/>
      <c r="F509" s="73"/>
      <c r="G509" s="74"/>
      <c r="H509" s="74"/>
      <c r="I509" s="138">
        <v>5499</v>
      </c>
      <c r="J509" s="139"/>
      <c r="K509" s="77"/>
      <c r="L509" s="74"/>
      <c r="M509" s="74"/>
      <c r="N509" s="74"/>
    </row>
    <row r="510" spans="1:14" x14ac:dyDescent="0.2">
      <c r="A510" s="72" t="s">
        <v>1114</v>
      </c>
      <c r="B510" s="72"/>
      <c r="C510" s="72"/>
      <c r="D510" s="72"/>
      <c r="E510" s="72"/>
      <c r="F510" s="73"/>
      <c r="G510" s="74"/>
      <c r="H510" s="74"/>
      <c r="I510" s="75"/>
      <c r="J510" s="76"/>
      <c r="K510" s="77"/>
      <c r="L510" s="74"/>
      <c r="M510" s="74"/>
      <c r="N510" s="74"/>
    </row>
    <row r="511" spans="1:14" ht="15" thickBot="1" x14ac:dyDescent="0.25">
      <c r="A511" s="72" t="s">
        <v>949</v>
      </c>
      <c r="B511" s="72"/>
      <c r="C511" s="72"/>
      <c r="D511" s="72"/>
      <c r="E511" s="72"/>
      <c r="F511" s="73"/>
      <c r="G511" s="74"/>
      <c r="H511" s="74"/>
      <c r="I511" s="75"/>
      <c r="J511" s="76"/>
      <c r="K511" s="77"/>
      <c r="L511" s="74"/>
      <c r="M511" s="74"/>
      <c r="N511" s="74"/>
    </row>
    <row r="512" spans="1:14" ht="15" thickBot="1" x14ac:dyDescent="0.25">
      <c r="A512" s="72" t="s">
        <v>1052</v>
      </c>
      <c r="B512" s="74"/>
      <c r="C512" s="74"/>
      <c r="D512" s="74"/>
      <c r="E512" s="74"/>
      <c r="F512" s="73"/>
      <c r="G512" s="74"/>
      <c r="H512" s="99">
        <v>41</v>
      </c>
      <c r="I512" s="75"/>
      <c r="J512" s="74"/>
      <c r="N512" s="74"/>
    </row>
    <row r="513" spans="1:14" ht="15" thickBot="1" x14ac:dyDescent="0.25">
      <c r="A513" s="72" t="s">
        <v>1083</v>
      </c>
      <c r="B513" s="74"/>
      <c r="C513" s="74"/>
      <c r="D513" s="74"/>
      <c r="E513" s="74"/>
      <c r="F513" s="73"/>
      <c r="G513" s="74"/>
      <c r="H513" s="100">
        <v>13374</v>
      </c>
      <c r="I513" s="98"/>
      <c r="K513" s="74" t="s">
        <v>1023</v>
      </c>
      <c r="L513" s="74" t="s">
        <v>1070</v>
      </c>
      <c r="N513" s="74"/>
    </row>
    <row r="514" spans="1:14" x14ac:dyDescent="0.2">
      <c r="A514" s="72" t="s">
        <v>1084</v>
      </c>
      <c r="B514" s="74"/>
      <c r="C514" s="74"/>
      <c r="D514" s="74"/>
      <c r="E514" s="74"/>
      <c r="F514" s="73"/>
      <c r="G514" s="74"/>
      <c r="H514" s="74"/>
      <c r="I514" s="75"/>
      <c r="J514" s="74"/>
      <c r="K514" s="79" t="s">
        <v>1024</v>
      </c>
      <c r="L514" s="79" t="s">
        <v>1078</v>
      </c>
      <c r="M514" s="74"/>
      <c r="N514" s="74"/>
    </row>
    <row r="515" spans="1:14" x14ac:dyDescent="0.2">
      <c r="A515" s="72"/>
      <c r="B515" s="74"/>
      <c r="C515" s="74"/>
      <c r="D515" s="74"/>
      <c r="E515" s="74"/>
      <c r="F515" s="73"/>
      <c r="G515" s="74"/>
      <c r="H515" s="74"/>
      <c r="I515" s="75"/>
      <c r="J515" s="74"/>
      <c r="K515" s="74"/>
    </row>
    <row r="516" spans="1:14" x14ac:dyDescent="0.2">
      <c r="A516" s="5"/>
    </row>
    <row r="517" spans="1:14" x14ac:dyDescent="0.2">
      <c r="A517" s="5"/>
    </row>
    <row r="518" spans="1:14" x14ac:dyDescent="0.2">
      <c r="A518" s="8" t="s">
        <v>947</v>
      </c>
    </row>
  </sheetData>
  <mergeCells count="3">
    <mergeCell ref="F508:G508"/>
    <mergeCell ref="K507:L507"/>
    <mergeCell ref="I509:J509"/>
  </mergeCells>
  <hyperlinks>
    <hyperlink ref="A1:B1" location="'שאלה 4'!A500" display="לחץ למעבר לשאלות בתחתית העמוד"/>
  </hyperlinks>
  <pageMargins left="0.70866141732283472" right="0.70866141732283472" top="0.74803149606299213" bottom="0.74803149606299213" header="0.31496062992125984" footer="0.31496062992125984"/>
  <pageSetup paperSize="9" scale="61" fitToHeight="1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7"/>
  <sheetViews>
    <sheetView rightToLeft="1" workbookViewId="0">
      <selection activeCell="H14" sqref="H14"/>
    </sheetView>
  </sheetViews>
  <sheetFormatPr defaultRowHeight="14.25" x14ac:dyDescent="0.2"/>
  <cols>
    <col min="1" max="1" width="14.75" bestFit="1" customWidth="1"/>
    <col min="2" max="4" width="11.875" bestFit="1" customWidth="1"/>
    <col min="5" max="5" width="10.375" bestFit="1" customWidth="1"/>
  </cols>
  <sheetData>
    <row r="1" spans="1:5" ht="18" x14ac:dyDescent="0.25">
      <c r="A1" s="118" t="s">
        <v>1117</v>
      </c>
      <c r="B1" s="118"/>
      <c r="C1" s="118"/>
      <c r="D1" s="118"/>
      <c r="E1" s="118"/>
    </row>
    <row r="3" spans="1:5" x14ac:dyDescent="0.2">
      <c r="A3" s="104" t="s">
        <v>1116</v>
      </c>
      <c r="B3" s="104" t="s">
        <v>1023</v>
      </c>
      <c r="C3" s="102"/>
      <c r="D3" s="102"/>
      <c r="E3" s="103"/>
    </row>
    <row r="4" spans="1:5" x14ac:dyDescent="0.2">
      <c r="A4" s="104" t="s">
        <v>1070</v>
      </c>
      <c r="B4" s="101" t="s">
        <v>1024</v>
      </c>
      <c r="C4" s="107" t="s">
        <v>1025</v>
      </c>
      <c r="D4" s="107" t="s">
        <v>1026</v>
      </c>
      <c r="E4" s="108" t="s">
        <v>1115</v>
      </c>
    </row>
    <row r="5" spans="1:5" x14ac:dyDescent="0.2">
      <c r="A5" s="101" t="s">
        <v>1078</v>
      </c>
      <c r="B5" s="109"/>
      <c r="C5" s="110">
        <v>13767.626373626374</v>
      </c>
      <c r="D5" s="110"/>
      <c r="E5" s="116">
        <v>13767.626373626374</v>
      </c>
    </row>
    <row r="6" spans="1:5" x14ac:dyDescent="0.2">
      <c r="A6" s="105" t="s">
        <v>1071</v>
      </c>
      <c r="B6" s="111">
        <v>13459.164835164836</v>
      </c>
      <c r="C6" s="112"/>
      <c r="D6" s="112"/>
      <c r="E6" s="114">
        <v>13459.164835164836</v>
      </c>
    </row>
    <row r="7" spans="1:5" x14ac:dyDescent="0.2">
      <c r="A7" s="105" t="s">
        <v>1082</v>
      </c>
      <c r="B7" s="111"/>
      <c r="C7" s="112"/>
      <c r="D7" s="112">
        <v>13374.076923076924</v>
      </c>
      <c r="E7" s="114">
        <v>13374.076923076924</v>
      </c>
    </row>
    <row r="8" spans="1:5" x14ac:dyDescent="0.2">
      <c r="A8" s="105" t="s">
        <v>1076</v>
      </c>
      <c r="B8" s="111"/>
      <c r="C8" s="112"/>
      <c r="D8" s="112">
        <v>13359.538461538463</v>
      </c>
      <c r="E8" s="114">
        <v>13359.538461538463</v>
      </c>
    </row>
    <row r="9" spans="1:5" x14ac:dyDescent="0.2">
      <c r="A9" s="105" t="s">
        <v>1080</v>
      </c>
      <c r="B9" s="111">
        <v>13271.714285714286</v>
      </c>
      <c r="C9" s="112"/>
      <c r="D9" s="112"/>
      <c r="E9" s="114">
        <v>13271.714285714286</v>
      </c>
    </row>
    <row r="10" spans="1:5" x14ac:dyDescent="0.2">
      <c r="A10" s="105" t="s">
        <v>1073</v>
      </c>
      <c r="B10" s="111"/>
      <c r="C10" s="112"/>
      <c r="D10" s="112">
        <v>13175.906593406595</v>
      </c>
      <c r="E10" s="114">
        <v>13175.906593406595</v>
      </c>
    </row>
    <row r="11" spans="1:5" x14ac:dyDescent="0.2">
      <c r="A11" s="105" t="s">
        <v>1077</v>
      </c>
      <c r="B11" s="111">
        <v>13058.082417582418</v>
      </c>
      <c r="C11" s="112"/>
      <c r="D11" s="112"/>
      <c r="E11" s="114">
        <v>13058.082417582418</v>
      </c>
    </row>
    <row r="12" spans="1:5" x14ac:dyDescent="0.2">
      <c r="A12" s="105" t="s">
        <v>1074</v>
      </c>
      <c r="B12" s="111">
        <v>13048.45054945055</v>
      </c>
      <c r="C12" s="112"/>
      <c r="D12" s="112"/>
      <c r="E12" s="114">
        <v>13048.45054945055</v>
      </c>
    </row>
    <row r="13" spans="1:5" x14ac:dyDescent="0.2">
      <c r="A13" s="105" t="s">
        <v>1081</v>
      </c>
      <c r="B13" s="111"/>
      <c r="C13" s="112">
        <v>12995.989010989011</v>
      </c>
      <c r="D13" s="112"/>
      <c r="E13" s="114">
        <v>12995.989010989011</v>
      </c>
    </row>
    <row r="14" spans="1:5" x14ac:dyDescent="0.2">
      <c r="A14" s="105" t="s">
        <v>1079</v>
      </c>
      <c r="B14" s="111"/>
      <c r="C14" s="112"/>
      <c r="D14" s="112">
        <v>12896.170329670331</v>
      </c>
      <c r="E14" s="114">
        <v>12896.170329670331</v>
      </c>
    </row>
    <row r="15" spans="1:5" x14ac:dyDescent="0.2">
      <c r="A15" s="105" t="s">
        <v>1075</v>
      </c>
      <c r="B15" s="111"/>
      <c r="C15" s="112">
        <v>12609.994505494506</v>
      </c>
      <c r="D15" s="112"/>
      <c r="E15" s="114">
        <v>12609.994505494506</v>
      </c>
    </row>
    <row r="16" spans="1:5" x14ac:dyDescent="0.2">
      <c r="A16" s="105" t="s">
        <v>1072</v>
      </c>
      <c r="B16" s="111"/>
      <c r="C16" s="112">
        <v>12322.362637362638</v>
      </c>
      <c r="D16" s="112"/>
      <c r="E16" s="114">
        <v>12322.362637362638</v>
      </c>
    </row>
    <row r="17" spans="1:5" x14ac:dyDescent="0.2">
      <c r="A17" s="106" t="s">
        <v>1115</v>
      </c>
      <c r="B17" s="117">
        <v>52837.412087912089</v>
      </c>
      <c r="C17" s="113">
        <v>51695.972527472528</v>
      </c>
      <c r="D17" s="113">
        <v>52805.692307692312</v>
      </c>
      <c r="E17" s="115">
        <v>157339.07692307694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I28"/>
  <sheetViews>
    <sheetView rightToLeft="1" tabSelected="1" workbookViewId="0">
      <selection activeCell="S34" sqref="S34"/>
    </sheetView>
  </sheetViews>
  <sheetFormatPr defaultRowHeight="14.25" x14ac:dyDescent="0.2"/>
  <cols>
    <col min="3" max="4" width="10.375" bestFit="1" customWidth="1"/>
    <col min="6" max="6" width="13.5" customWidth="1"/>
  </cols>
  <sheetData>
    <row r="2" spans="2:6" x14ac:dyDescent="0.2">
      <c r="B2" s="140" t="s">
        <v>1108</v>
      </c>
      <c r="C2" s="140"/>
      <c r="D2" s="140"/>
      <c r="E2" s="140"/>
    </row>
    <row r="3" spans="2:6" x14ac:dyDescent="0.2">
      <c r="B3" s="140"/>
      <c r="C3" s="140"/>
      <c r="D3" s="140"/>
      <c r="E3" s="140"/>
    </row>
    <row r="5" spans="2:6" ht="15.75" x14ac:dyDescent="0.25">
      <c r="B5" s="28" t="s">
        <v>1053</v>
      </c>
      <c r="C5" s="29"/>
      <c r="D5" s="29"/>
    </row>
    <row r="6" spans="2:6" ht="15" x14ac:dyDescent="0.2">
      <c r="B6" s="29"/>
      <c r="C6" s="29"/>
      <c r="D6" s="29"/>
    </row>
    <row r="7" spans="2:6" ht="15" x14ac:dyDescent="0.2">
      <c r="B7" s="30" t="s">
        <v>1119</v>
      </c>
      <c r="C7" s="30" t="s">
        <v>1054</v>
      </c>
      <c r="D7" s="30" t="s">
        <v>1055</v>
      </c>
      <c r="E7" t="s">
        <v>1107</v>
      </c>
      <c r="F7" s="30" t="s">
        <v>1120</v>
      </c>
    </row>
    <row r="8" spans="2:6" ht="19.5" customHeight="1" x14ac:dyDescent="0.2">
      <c r="B8" s="30" t="s">
        <v>1056</v>
      </c>
      <c r="C8" s="31">
        <v>11122</v>
      </c>
      <c r="D8" s="31">
        <v>77522</v>
      </c>
      <c r="E8">
        <v>55874</v>
      </c>
    </row>
    <row r="9" spans="2:6" ht="19.5" customHeight="1" x14ac:dyDescent="0.2">
      <c r="B9" s="30" t="s">
        <v>1057</v>
      </c>
      <c r="C9" s="31">
        <v>44552</v>
      </c>
      <c r="D9" s="31">
        <v>5442</v>
      </c>
      <c r="E9">
        <v>3872</v>
      </c>
    </row>
    <row r="10" spans="2:6" ht="19.5" customHeight="1" x14ac:dyDescent="0.2">
      <c r="B10" s="30" t="s">
        <v>1058</v>
      </c>
      <c r="C10" s="31">
        <v>4125</v>
      </c>
      <c r="D10" s="31">
        <v>120004</v>
      </c>
      <c r="E10">
        <v>95771</v>
      </c>
    </row>
    <row r="11" spans="2:6" ht="19.5" customHeight="1" x14ac:dyDescent="0.2">
      <c r="B11" s="30" t="s">
        <v>1059</v>
      </c>
      <c r="C11" s="31">
        <v>7782</v>
      </c>
      <c r="D11" s="31">
        <v>122547</v>
      </c>
      <c r="E11">
        <v>38441</v>
      </c>
    </row>
    <row r="12" spans="2:6" ht="19.5" customHeight="1" x14ac:dyDescent="0.2">
      <c r="B12" s="30" t="s">
        <v>1060</v>
      </c>
      <c r="C12" s="31">
        <v>1256</v>
      </c>
      <c r="D12" s="31">
        <v>45124</v>
      </c>
      <c r="E12">
        <v>60874</v>
      </c>
    </row>
    <row r="13" spans="2:6" ht="19.5" customHeight="1" x14ac:dyDescent="0.2">
      <c r="B13" s="30" t="s">
        <v>1061</v>
      </c>
      <c r="C13" s="31">
        <v>23485</v>
      </c>
      <c r="D13" s="31">
        <v>226544</v>
      </c>
      <c r="E13">
        <v>58473</v>
      </c>
    </row>
    <row r="14" spans="2:6" ht="19.5" customHeight="1" x14ac:dyDescent="0.2">
      <c r="B14" s="30" t="s">
        <v>1062</v>
      </c>
      <c r="C14" s="31">
        <v>48221</v>
      </c>
      <c r="D14" s="31">
        <v>22145</v>
      </c>
      <c r="E14">
        <v>64235</v>
      </c>
    </row>
    <row r="15" spans="2:6" ht="19.5" customHeight="1" x14ac:dyDescent="0.2">
      <c r="B15" s="30" t="s">
        <v>1063</v>
      </c>
      <c r="C15" s="31">
        <v>87755</v>
      </c>
      <c r="D15" s="31">
        <v>45221</v>
      </c>
      <c r="E15">
        <v>30412</v>
      </c>
    </row>
    <row r="16" spans="2:6" ht="19.5" customHeight="1" x14ac:dyDescent="0.2">
      <c r="B16" s="30" t="s">
        <v>1064</v>
      </c>
      <c r="C16" s="31">
        <v>45544</v>
      </c>
      <c r="D16" s="31">
        <v>33445</v>
      </c>
      <c r="E16">
        <v>97412</v>
      </c>
    </row>
    <row r="17" spans="1:9" ht="19.5" customHeight="1" x14ac:dyDescent="0.2">
      <c r="B17" s="30" t="s">
        <v>1065</v>
      </c>
      <c r="C17" s="31">
        <v>47851</v>
      </c>
      <c r="D17" s="31">
        <v>57114</v>
      </c>
      <c r="E17">
        <v>6741</v>
      </c>
    </row>
    <row r="18" spans="1:9" ht="19.5" customHeight="1" x14ac:dyDescent="0.2">
      <c r="B18" s="30" t="s">
        <v>1066</v>
      </c>
      <c r="C18" s="31">
        <v>14523</v>
      </c>
      <c r="D18" s="31">
        <v>65221</v>
      </c>
      <c r="E18">
        <v>34982</v>
      </c>
    </row>
    <row r="19" spans="1:9" ht="19.5" customHeight="1" x14ac:dyDescent="0.2">
      <c r="B19" s="30" t="s">
        <v>1067</v>
      </c>
      <c r="C19" s="31">
        <v>478521</v>
      </c>
      <c r="D19" s="31">
        <v>98444</v>
      </c>
      <c r="E19">
        <v>247698</v>
      </c>
    </row>
    <row r="23" spans="1:9" x14ac:dyDescent="0.2">
      <c r="B23" t="s">
        <v>1068</v>
      </c>
    </row>
    <row r="24" spans="1:9" ht="35.25" customHeight="1" x14ac:dyDescent="0.2">
      <c r="B24" s="141" t="s">
        <v>1118</v>
      </c>
      <c r="C24" s="141"/>
      <c r="D24" s="141"/>
      <c r="E24" s="141"/>
      <c r="F24" s="141"/>
      <c r="G24" s="141"/>
      <c r="H24" s="141"/>
      <c r="I24" s="10" t="s">
        <v>1061</v>
      </c>
    </row>
    <row r="25" spans="1:9" x14ac:dyDescent="0.2">
      <c r="B25" t="s">
        <v>1106</v>
      </c>
    </row>
    <row r="28" spans="1:9" x14ac:dyDescent="0.2">
      <c r="A28" s="8" t="s">
        <v>947</v>
      </c>
    </row>
  </sheetData>
  <mergeCells count="2">
    <mergeCell ref="B2:E3"/>
    <mergeCell ref="B24:H2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rightToLeft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'שאלה 5'!C8:E8</xm:f>
              <xm:sqref>F8</xm:sqref>
            </x14:sparkline>
            <x14:sparkline>
              <xm:f>'שאלה 5'!C9:E9</xm:f>
              <xm:sqref>F9</xm:sqref>
            </x14:sparkline>
            <x14:sparkline>
              <xm:f>'שאלה 5'!C10:E10</xm:f>
              <xm:sqref>F10</xm:sqref>
            </x14:sparkline>
            <x14:sparkline>
              <xm:f>'שאלה 5'!C11:E11</xm:f>
              <xm:sqref>F11</xm:sqref>
            </x14:sparkline>
            <x14:sparkline>
              <xm:f>'שאלה 5'!C12:E12</xm:f>
              <xm:sqref>F12</xm:sqref>
            </x14:sparkline>
            <x14:sparkline>
              <xm:f>'שאלה 5'!C13:E13</xm:f>
              <xm:sqref>F13</xm:sqref>
            </x14:sparkline>
            <x14:sparkline>
              <xm:f>'שאלה 5'!C14:E14</xm:f>
              <xm:sqref>F14</xm:sqref>
            </x14:sparkline>
            <x14:sparkline>
              <xm:f>'שאלה 5'!C15:E15</xm:f>
              <xm:sqref>F15</xm:sqref>
            </x14:sparkline>
            <x14:sparkline>
              <xm:f>'שאלה 5'!C16:E16</xm:f>
              <xm:sqref>F16</xm:sqref>
            </x14:sparkline>
            <x14:sparkline>
              <xm:f>'שאלה 5'!C17:E17</xm:f>
              <xm:sqref>F17</xm:sqref>
            </x14:sparkline>
            <x14:sparkline>
              <xm:f>'שאלה 5'!C18:E18</xm:f>
              <xm:sqref>F18</xm:sqref>
            </x14:sparkline>
            <x14:sparkline>
              <xm:f>'שאלה 5'!C19:E19</xm:f>
              <xm:sqref>F19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8</vt:i4>
      </vt:variant>
      <vt:variant>
        <vt:lpstr>טווחים בעלי שם</vt:lpstr>
      </vt:variant>
      <vt:variant>
        <vt:i4>6</vt:i4>
      </vt:variant>
    </vt:vector>
  </HeadingPairs>
  <TitlesOfParts>
    <vt:vector size="14" baseType="lpstr">
      <vt:lpstr>פתיחה</vt:lpstr>
      <vt:lpstr>פתיחה (2)</vt:lpstr>
      <vt:lpstr>שאלה 1</vt:lpstr>
      <vt:lpstr>שאלה 2</vt:lpstr>
      <vt:lpstr>שאלה 3</vt:lpstr>
      <vt:lpstr>שאלה 4</vt:lpstr>
      <vt:lpstr>סיכום בטבלת ציר</vt:lpstr>
      <vt:lpstr>שאלה 5</vt:lpstr>
      <vt:lpstr>'שאלה 4'!_FilterDatabase</vt:lpstr>
      <vt:lpstr>'שאלה 4'!WPrint_TitlesW</vt:lpstr>
      <vt:lpstr>דולר</vt:lpstr>
      <vt:lpstr>הנחה</vt:lpstr>
      <vt:lpstr>טבלת_מחירים</vt:lpstr>
      <vt:lpstr>מעמ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Yoav</dc:creator>
  <cp:lastModifiedBy>yoav</cp:lastModifiedBy>
  <dcterms:created xsi:type="dcterms:W3CDTF">2015-05-07T00:14:29Z</dcterms:created>
  <dcterms:modified xsi:type="dcterms:W3CDTF">2015-10-09T19:28:57Z</dcterms:modified>
</cp:coreProperties>
</file>